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370" windowHeight="10890" activeTab="1"/>
  </bookViews>
  <sheets>
    <sheet name="Copertina" sheetId="1" r:id="rId1"/>
    <sheet name="Mod. 1" sheetId="2" r:id="rId2"/>
    <sheet name="Mod. 2" sheetId="3" r:id="rId3"/>
    <sheet name="Mod. 3" sheetId="4" r:id="rId4"/>
    <sheet name="Mod. 4" sheetId="5" r:id="rId5"/>
  </sheets>
  <definedNames>
    <definedName name="_xlnm.Print_Area" localSheetId="0">'Copertina'!$B$2:$I$20</definedName>
    <definedName name="_xlnm.Print_Area" localSheetId="1">'Mod. 1'!$B$2:$I$65</definedName>
    <definedName name="_xlnm.Print_Area" localSheetId="2">'Mod. 2'!$B$2:$I$61</definedName>
    <definedName name="_xlnm.Print_Area" localSheetId="3">'Mod. 3'!$B$2:$I$17</definedName>
    <definedName name="_xlnm.Print_Area" localSheetId="4">'Mod. 4'!$B$2:$I$39</definedName>
  </definedNames>
  <calcPr fullCalcOnLoad="1"/>
</workbook>
</file>

<file path=xl/sharedStrings.xml><?xml version="1.0" encoding="utf-8"?>
<sst xmlns="http://schemas.openxmlformats.org/spreadsheetml/2006/main" count="132" uniqueCount="123">
  <si>
    <t>MODULO 1 – LA COSTITUZIONE DEL FONDO PER LA CONTRATTAZIONE INTEGRATIVA</t>
  </si>
  <si>
    <t>Sezione I – Risorse fisse aventi carattere di certezza e stabilità</t>
  </si>
  <si>
    <t>a) Risorse storiche consolidate:</t>
  </si>
  <si>
    <t>Totale  a)</t>
  </si>
  <si>
    <t>Totale  b)</t>
  </si>
  <si>
    <t>Totale Risorse Stabili</t>
  </si>
  <si>
    <r>
      <rPr>
        <b/>
        <sz val="10"/>
        <color indexed="8"/>
        <rFont val="Arial"/>
        <family val="2"/>
      </rPr>
      <t>Sezione II – Risorse variabili</t>
    </r>
    <r>
      <rPr>
        <sz val="10"/>
        <color indexed="8"/>
        <rFont val="Arial"/>
        <family val="2"/>
      </rPr>
      <t xml:space="preserve"> (non sono consolidate nel tempo e quindi non hanno caratteristiche di certezza del medesimo ammontare per gli anni successivi)</t>
    </r>
  </si>
  <si>
    <t>Totale risorse variabili</t>
  </si>
  <si>
    <t>- somme non utilizzate fondo anno precedente</t>
  </si>
  <si>
    <t>Sezione III – (eventuali) Decurtazioni del Fondo</t>
  </si>
  <si>
    <t>Totale decurtazioni</t>
  </si>
  <si>
    <t>Sezione IV – Sintesi della costituzione del Fondo sottoposto a certificazione</t>
  </si>
  <si>
    <t>a)  risorse fisse aventi carattere di certezza e stabilità</t>
  </si>
  <si>
    <t xml:space="preserve">      - (meno) decurtazioni delle risorse fisse</t>
  </si>
  <si>
    <t xml:space="preserve">      = totale risorse stabili</t>
  </si>
  <si>
    <t xml:space="preserve">      = totale risorse variabili</t>
  </si>
  <si>
    <t>c)  totale fondo sottoposto a certificazione</t>
  </si>
  <si>
    <r>
      <t>b)  risorse variabili</t>
    </r>
    <r>
      <rPr>
        <sz val="8"/>
        <color indexed="8"/>
        <rFont val="Arial"/>
        <family val="2"/>
      </rPr>
      <t xml:space="preserve"> (senza caratteristiche di certezza per anni successivi)</t>
    </r>
  </si>
  <si>
    <t xml:space="preserve">      (totale risorse stabili + totale risorse variabili)</t>
  </si>
  <si>
    <t>Sezione V – Risorse temporaneamente allocate all’esterno del fondo</t>
  </si>
  <si>
    <t>Sezione I – Destinazioni non disponibili alla contrattazione integrativa o comunque non regolate specificamente dal Contratto Integrativo sottoposto a certificazione</t>
  </si>
  <si>
    <t>- indennità di comparto quota a carico fondo</t>
  </si>
  <si>
    <t>- progressioni orizzontali storiche</t>
  </si>
  <si>
    <t>- posizioni organizzative (per enti con dirigenza)</t>
  </si>
  <si>
    <t xml:space="preserve">- altri istituti non compresi fra i precedenti </t>
  </si>
  <si>
    <t>Totale destinazioni non contrattate</t>
  </si>
  <si>
    <t>Sezione II – Destinazioni specificamente regolate dal Contratto Integrativo</t>
  </si>
  <si>
    <t>- progressioni orizzontali contrattate nell’anno</t>
  </si>
  <si>
    <t>- progressioni organizzative contrattate nell’anno (enti con dirigenza)</t>
  </si>
  <si>
    <t>- indennità di responsabilità/professional. contrattate nell’anno</t>
  </si>
  <si>
    <t>- produttività/performance collettiva contrattata nell’anno</t>
  </si>
  <si>
    <t>- produttività/performance individuale contrattata nell’anno</t>
  </si>
  <si>
    <t>- altri istituti non compresi nei precedenti contrattati nell’anno</t>
  </si>
  <si>
    <t>Totale destinazioni contrattate nell’anno</t>
  </si>
  <si>
    <t>Sezione III – (eventuali) Destinazioni ancora da regolare</t>
  </si>
  <si>
    <t>- risorse ancora da contrattare</t>
  </si>
  <si>
    <t>Totale destinazioni ancora da regolare</t>
  </si>
  <si>
    <t>Sezione IV – Sintesi della definizione delle poste di destinazione del Fondo per la contrattazione integrativa sottoposto a certificazione</t>
  </si>
  <si>
    <t>a) totale Sezione I – Mod. II</t>
  </si>
  <si>
    <t>b) totale Sezione II – Mod. II</t>
  </si>
  <si>
    <t>c) totale Sezione III – Mod. II</t>
  </si>
  <si>
    <t>Sezione V – Destinazioni temporaneamente allocate all’esterno del fondo</t>
  </si>
  <si>
    <t>Sezione VI – Attestazione motivata, dal punto di vista tecnico-finanziario, del rispetto di vincoli di carattere generale</t>
  </si>
  <si>
    <t>=  Totale poste di destinazione del fondo sottoposto a certificazione</t>
  </si>
  <si>
    <t>MODULO III – SCHEMA GENERALE RIASSUNTIVO DEL FONDO PER LA CONTRATTAZIONE INTEGRATIVA E CONFRONTO CON IL CORRISPONDENTE FONDO CERTIFICATO DELL’ANNO PRECEDENTE</t>
  </si>
  <si>
    <t>a) risorse storiche consolidate:</t>
  </si>
  <si>
    <t>a) risorse variabili</t>
  </si>
  <si>
    <t>b) somme non utilizzate fondo anno precedente</t>
  </si>
  <si>
    <t>Totale risorse stabili</t>
  </si>
  <si>
    <t>Sezione I – Esposizione finalizzata alla verifica che gli strumenti della contabilità economico-finanziaria dell’Amministrazione presidiano correttamente i limiti di spesa del Fondo nella fase programmatoria della gestione</t>
  </si>
  <si>
    <t>MODULO IV - COMPATIBILITA’ ECONOMICO-FINANZIARIA E MODALITA’ DI COPERTURA DEGLI ONERI DEL FONDO CON RIFERIMENTO AGLI STRUMENTI ANNUALI E PLURIENNALI DI BILANCIO</t>
  </si>
  <si>
    <t>Sezione III – Verifica delle disponibilità finanziarie dell’Amministrazione ai fini della copertura delle diverse voci di destinazione del Fondo</t>
  </si>
  <si>
    <t>MODULO 2 – DEFINIZIONE DELLE POSTE DI DESTINAZIONEDEL FONDO PER LA CONTRATTAZIONE INTEGRATIVA</t>
  </si>
  <si>
    <t>Totale Risorse Variabili</t>
  </si>
  <si>
    <t>LA RELAZIONE TECNICO-FINANZIARIA</t>
  </si>
  <si>
    <t>DEL CONTRATTO DECENTRATO</t>
  </si>
  <si>
    <t>- decurtazione fondo per superamento limite 2016</t>
  </si>
  <si>
    <t>- indennità turno, rischio, disagio, ecc. contrattate nell’anno</t>
  </si>
  <si>
    <t>- indennità di responsabilità/professionali</t>
  </si>
  <si>
    <t>ANNO 2017</t>
  </si>
  <si>
    <t>La programmazione finanziaria delle spese di personale (compresi oneri e relativa IRAP) ricomprende le risorse per il pagamento del trattamento accessorio di cui al fondo per la
contrattazione decentrata. Le imputazioni contabili mensilmente effettuate sui capitoli di spesa relativi al Fondo risorse decentrate sono costantemente monitorate al fine del rispetto dei limiti finanziari e normativi previsti</t>
  </si>
  <si>
    <t>- Incremento € 83,20 per ogni dip. In servizio al 31/12/2015 - SOLO DAL 2019</t>
  </si>
  <si>
    <t>- Differenziali PEO sul personale in essere al 1/3/2018</t>
  </si>
  <si>
    <t>- Retribuzioni di anzianità ed assegni ad personam del personale cessato l'anno precedente</t>
  </si>
  <si>
    <t>- Risorse riassorbite ex art. 2 co. 3 D.Lgs 165/2001</t>
  </si>
  <si>
    <t>- Incremento per processi associativi e delega di funzioni con trasferimento di personale</t>
  </si>
  <si>
    <t>- Incremento per riduzione stabile fondo lavoro straordinario</t>
  </si>
  <si>
    <t>- Incremento per riorganizzazioni con aumento di dotazione organica</t>
  </si>
  <si>
    <t>- Legge 449/1997, sponsorizzazioni, servizi conto terzi</t>
  </si>
  <si>
    <t>- Piani di razionalizzazione</t>
  </si>
  <si>
    <t>- Risorse da specifiche disposizioni di legge (funzioni tecniche, ICI, avvocatura, ecc.)</t>
  </si>
  <si>
    <t>- Ratei di importi RIA su cessazioni in corso di anno precedente</t>
  </si>
  <si>
    <t>- Risparmi da utilizzo straordinari</t>
  </si>
  <si>
    <t>- Rimborso spese notificazione atti dell'amministrazione finanziaria</t>
  </si>
  <si>
    <t>- Personale case da gioco</t>
  </si>
  <si>
    <t>- Incremento max 1,2% monte salari 1997</t>
  </si>
  <si>
    <t>- Incremento per obiettivi del Piano performance</t>
  </si>
  <si>
    <t>- Incremento risorse a seguito di sperimentazione ex art. 23 co. 4 D.Lgs 75/2017</t>
  </si>
  <si>
    <t>- Quote per trasferimento personale in corso di anno a seguito di delega di funzioni</t>
  </si>
  <si>
    <t>- altre decurtazioni del fondo parte fissa (es. conferimento personale in Unione)</t>
  </si>
  <si>
    <t>ANNO 2018</t>
  </si>
  <si>
    <t>b) Incrementi parte fissa</t>
  </si>
  <si>
    <t>b) incrementi parte stabile</t>
  </si>
  <si>
    <t>Totale fondo</t>
  </si>
  <si>
    <t>c) decurtazioni fondo parte stabile</t>
  </si>
  <si>
    <t>Sezione II – Esposizione finalizzata alla verifica a consuntivo che il limite di spesa del Fondo dell’anno 2016 risulta rispettato</t>
  </si>
  <si>
    <t>+ Differenziali PEO sul personale in essere al 1/3/2018 (non soggette a limite)</t>
  </si>
  <si>
    <t>d) Differenziali PEO (non soggette a limite)</t>
  </si>
  <si>
    <t>COMUNE DI SAMASSI</t>
  </si>
  <si>
    <t>Provincia di Sud Sardegna</t>
  </si>
  <si>
    <t>VERIFICA LIMITE TRATTAMENTO ACCESSORIO - ART. 23, COMMA 2 D.LGS 75/2017</t>
  </si>
  <si>
    <t>ANNO 2016</t>
  </si>
  <si>
    <t>DECURTAZIONE CONSOLIDATA ANNI 2011/2014</t>
  </si>
  <si>
    <t>TOTALE RISORSE ESCLUSE DAL LIMITE</t>
  </si>
  <si>
    <t>RETRIBUZIONE DI POSIZIONE E RISULTATO DELLE P.O. IMPUTATE A BILANCIO</t>
  </si>
  <si>
    <t>FONDO LAVORO STRAORDINARIO</t>
  </si>
  <si>
    <t>TOTALE SOGGETTE A VERIFICA</t>
  </si>
  <si>
    <t>DECURTAZIONE DA OPERARE PER ALLINEAMENTO AL LIMITE DEL 2016</t>
  </si>
  <si>
    <t>INDENNITA' DI COMPARTO + DIFFERENZIALI PEO ART 67,C.2 LETT B  (SOMME FONDO IMPUTATE AI CAPITOLI STIPENDIALI)</t>
  </si>
  <si>
    <t>CAP 1700</t>
  </si>
  <si>
    <t>CAP 3000</t>
  </si>
  <si>
    <t>CAP 4100</t>
  </si>
  <si>
    <t>CAP 5600</t>
  </si>
  <si>
    <t>CAP 6500</t>
  </si>
  <si>
    <t>CAP 10600</t>
  </si>
  <si>
    <t>CAP 27900</t>
  </si>
  <si>
    <t xml:space="preserve">RETRIBUZIONE PROGRESSIONI ECONOMICHE ORIZZONTALI </t>
  </si>
  <si>
    <t>CAP 7700</t>
  </si>
  <si>
    <t>SOMME PER ALTRI ISTITUTI DA DEFINIRE IN SEDE DI CCDI</t>
  </si>
  <si>
    <t xml:space="preserve">SOMME PER ALTRI ISTITUTI DA DEFINIRE IN SEDE DI CCDI - ECONOMIE ANNO PRECEDENTE </t>
  </si>
  <si>
    <t>CAP 7700 RR</t>
  </si>
  <si>
    <t>SOMME PER ALTRI ISTITUTI DA DEFINIRE IN SEDE DI CCDI - RISORSE ART. 1, C. 2 L.R. N. 19/1997</t>
  </si>
  <si>
    <t>CAP 7900</t>
  </si>
  <si>
    <t>totale</t>
  </si>
  <si>
    <t>ALLOCAZIONE BILANCIO - FONDO RISORSE DECENTRATE (ART. 67 CCNL 21-5-2018)</t>
  </si>
  <si>
    <t>voce non presente</t>
  </si>
  <si>
    <t>0</t>
  </si>
  <si>
    <t>- Importo unico consolidato anno 2019 - al netto P.O. per enti con dirigenza( al lordo della decurtazione )</t>
  </si>
  <si>
    <t>CAP 17100</t>
  </si>
  <si>
    <t>INTEGRATIVO ANNO 2022</t>
  </si>
  <si>
    <t xml:space="preserve">a1. attestazione motivata del rispetto di copertura delle destinazioni di utilizzo del Fondo aventi natura certa e continuativa con risorse del Fondo fisse aventi carattere di certezza e stabilità;
a2. Come secondo utilizzo si sono definite ,sulla base dei costi consolidati e dei criteri determinati nel CCIA, gli stanziamenti per le voci organizzative del fondo ovvero: turno, reperibilità, rischio, maneggio valori, disagio e compensi per particolari responsabilità ex art. 17 comma 2 lett. I) destinati al personale che ricopre la qualifica di ufficiale stato civile e anagrafe (quest’ultimi introdotti con una integrazione contrattuale del 2010) nonché di nuova introduzione (dal 2016)  per  n. 2 unità di personale  specificatamente addetto alle attività di protezione civile; è stato inoltre confermato il compenso per specifiche responsabilità riservato al personale di cat. B e C ai sensi dell’art. 17 comma 2, lett. f).
a3. Altro utilizzo previsto sul fondo 2022 è quello destinato alla produttività collettiva/individuale per la quale si è ritenuto mantenere comunque “significatività” per gli importi da destinare al riconoscimento della qualità prestazionale dell’anno e ai risultati di lavoro.
b. attestazione motivata del rispetto del principio di attribuzione selettiva di incentivi economici;
Gli incentivi economici sono erogati in base al CCNL e la parte di produttività è erogata in applicazione delle norme regolamentari dell’Ente in coerenza con il d.lgs. 150/2009 e con la supervisione del Nucleo di Valutazione.
c. attestazione motivata del rispetto del principio di selettività delle progressioni di carriera finanziate con il Fondo per la contrattazione integrativa (progressioni orizzontali)
Per l’anno in corso  è prevista l’effettuazione di progressioni orizzontali.  
</t>
  </si>
  <si>
    <t>TOTALE FONDO RISORSE DECENTRATE  ( PARTE STABILE)</t>
  </si>
  <si>
    <t>ANNO 2022</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</si>
</sst>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 numFmtId="176" formatCode="_-* #,##0.00_-;\-* #,##0.00_-;_-* \-??_-;_-@_-"/>
    <numFmt numFmtId="177" formatCode="#,##0_ ;\-#,##0\ "/>
    <numFmt numFmtId="178" formatCode="#,##0.00_ ;\-#,##0.00\ "/>
  </numFmts>
  <fonts count="79">
    <font>
      <sz val="11"/>
      <color theme="1"/>
      <name val="Calibri"/>
      <family val="2"/>
    </font>
    <font>
      <sz val="11"/>
      <color indexed="8"/>
      <name val="Calibri"/>
      <family val="2"/>
    </font>
    <font>
      <b/>
      <sz val="10"/>
      <color indexed="8"/>
      <name val="Arial"/>
      <family val="2"/>
    </font>
    <font>
      <sz val="10"/>
      <color indexed="8"/>
      <name val="Arial"/>
      <family val="2"/>
    </font>
    <font>
      <sz val="8"/>
      <color indexed="8"/>
      <name val="Arial"/>
      <family val="2"/>
    </font>
    <font>
      <sz val="10"/>
      <name val="Arial"/>
      <family val="2"/>
    </font>
    <font>
      <sz val="8"/>
      <name val="Calibri"/>
      <family val="2"/>
    </font>
    <font>
      <b/>
      <sz val="11"/>
      <color indexed="8"/>
      <name val="Calibri"/>
      <family val="2"/>
    </font>
    <font>
      <b/>
      <sz val="12"/>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4"/>
      <name val="Calibri"/>
      <family val="2"/>
    </font>
    <font>
      <sz val="11"/>
      <color indexed="17"/>
      <name val="Calibri"/>
      <family val="2"/>
    </font>
    <font>
      <i/>
      <sz val="10"/>
      <color indexed="8"/>
      <name val="Arial"/>
      <family val="2"/>
    </font>
    <font>
      <sz val="10"/>
      <color indexed="8"/>
      <name val="Calibri"/>
      <family val="2"/>
    </font>
    <font>
      <b/>
      <i/>
      <sz val="11"/>
      <color indexed="8"/>
      <name val="Calibri"/>
      <family val="2"/>
    </font>
    <font>
      <b/>
      <i/>
      <sz val="10"/>
      <color indexed="8"/>
      <name val="Arial"/>
      <family val="2"/>
    </font>
    <font>
      <i/>
      <sz val="18"/>
      <color indexed="8"/>
      <name val="Arial"/>
      <family val="2"/>
    </font>
    <font>
      <i/>
      <sz val="14"/>
      <color indexed="8"/>
      <name val="Arial"/>
      <family val="2"/>
    </font>
    <font>
      <b/>
      <sz val="18"/>
      <color indexed="8"/>
      <name val="Arial"/>
      <family val="2"/>
    </font>
    <font>
      <u val="single"/>
      <sz val="10"/>
      <color indexed="8"/>
      <name val="Arial"/>
      <family val="2"/>
    </font>
    <font>
      <sz val="9"/>
      <color indexed="8"/>
      <name val="Arial"/>
      <family val="2"/>
    </font>
    <font>
      <b/>
      <sz val="9"/>
      <color indexed="8"/>
      <name val="Arial"/>
      <family val="2"/>
    </font>
    <font>
      <sz val="11"/>
      <color indexed="8"/>
      <name val="Arial"/>
      <family val="2"/>
    </font>
    <font>
      <sz val="8"/>
      <color indexed="8"/>
      <name val="Calibri"/>
      <family val="2"/>
    </font>
    <font>
      <b/>
      <sz val="18"/>
      <color indexed="10"/>
      <name val="Calibri"/>
      <family val="2"/>
    </font>
    <font>
      <sz val="12"/>
      <color indexed="8"/>
      <name val="Calibri"/>
      <family val="2"/>
    </font>
    <font>
      <b/>
      <sz val="12"/>
      <color indexed="10"/>
      <name val="Calibri"/>
      <family val="2"/>
    </font>
    <font>
      <b/>
      <sz val="11"/>
      <color indexed="8"/>
      <name val="Arial"/>
      <family val="2"/>
    </font>
    <font>
      <b/>
      <sz val="12"/>
      <color indexed="8"/>
      <name val="Calibri"/>
      <family val="2"/>
    </font>
    <font>
      <i/>
      <sz val="11"/>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i/>
      <sz val="10"/>
      <color theme="1"/>
      <name val="Arial"/>
      <family val="2"/>
    </font>
    <font>
      <sz val="10"/>
      <color theme="1"/>
      <name val="Calibri"/>
      <family val="2"/>
    </font>
    <font>
      <b/>
      <i/>
      <sz val="11"/>
      <color theme="1"/>
      <name val="Calibri"/>
      <family val="2"/>
    </font>
    <font>
      <b/>
      <i/>
      <sz val="10"/>
      <color theme="1"/>
      <name val="Arial"/>
      <family val="2"/>
    </font>
    <font>
      <i/>
      <sz val="18"/>
      <color theme="1"/>
      <name val="Arial"/>
      <family val="2"/>
    </font>
    <font>
      <i/>
      <sz val="14"/>
      <color theme="1"/>
      <name val="Arial"/>
      <family val="2"/>
    </font>
    <font>
      <b/>
      <sz val="18"/>
      <color theme="1"/>
      <name val="Arial"/>
      <family val="2"/>
    </font>
    <font>
      <u val="single"/>
      <sz val="10"/>
      <color theme="1"/>
      <name val="Arial"/>
      <family val="2"/>
    </font>
    <font>
      <sz val="9"/>
      <color theme="1"/>
      <name val="Arial"/>
      <family val="2"/>
    </font>
    <font>
      <b/>
      <sz val="9"/>
      <color theme="1"/>
      <name val="Arial"/>
      <family val="2"/>
    </font>
    <font>
      <sz val="11"/>
      <color theme="1"/>
      <name val="Arial"/>
      <family val="2"/>
    </font>
    <font>
      <sz val="8"/>
      <color theme="1"/>
      <name val="Arial"/>
      <family val="2"/>
    </font>
    <font>
      <sz val="8"/>
      <color theme="1"/>
      <name val="Calibri"/>
      <family val="2"/>
    </font>
    <font>
      <b/>
      <sz val="18"/>
      <color rgb="FFC00000"/>
      <name val="Calibri"/>
      <family val="2"/>
    </font>
    <font>
      <sz val="12"/>
      <color theme="1"/>
      <name val="Calibri"/>
      <family val="2"/>
    </font>
    <font>
      <b/>
      <sz val="12"/>
      <color rgb="FFC00000"/>
      <name val="Calibri"/>
      <family val="2"/>
    </font>
    <font>
      <b/>
      <sz val="11"/>
      <color theme="1"/>
      <name val="Arial"/>
      <family val="2"/>
    </font>
    <font>
      <b/>
      <sz val="12"/>
      <color theme="1"/>
      <name val="Calibri"/>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color indexed="63"/>
      </bottom>
    </border>
    <border>
      <left>
        <color indexed="63"/>
      </left>
      <right style="thin">
        <color theme="1" tint="0.49998000264167786"/>
      </right>
      <top>
        <color indexed="63"/>
      </top>
      <bottom style="thin">
        <color theme="1" tint="0.49998000264167786"/>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color indexed="63"/>
      </botto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1">
    <xf numFmtId="0" fontId="0" fillId="0" borderId="0" xfId="0" applyFont="1" applyAlignment="1">
      <alignment/>
    </xf>
    <xf numFmtId="0" fontId="58" fillId="0" borderId="0" xfId="0" applyFont="1" applyAlignment="1">
      <alignment/>
    </xf>
    <xf numFmtId="49" fontId="58" fillId="0" borderId="0" xfId="0" applyNumberFormat="1" applyFont="1" applyAlignment="1">
      <alignment/>
    </xf>
    <xf numFmtId="44" fontId="58" fillId="0" borderId="0" xfId="0" applyNumberFormat="1" applyFont="1" applyAlignment="1">
      <alignment/>
    </xf>
    <xf numFmtId="49" fontId="0" fillId="0" borderId="0" xfId="0" applyNumberFormat="1" applyAlignment="1">
      <alignment/>
    </xf>
    <xf numFmtId="49" fontId="58" fillId="0" borderId="0" xfId="0" applyNumberFormat="1" applyFont="1" applyAlignment="1">
      <alignment vertical="center"/>
    </xf>
    <xf numFmtId="0" fontId="55" fillId="0" borderId="0" xfId="0" applyFont="1" applyAlignment="1">
      <alignment/>
    </xf>
    <xf numFmtId="0" fontId="59" fillId="0" borderId="0" xfId="0" applyFont="1" applyAlignment="1">
      <alignment/>
    </xf>
    <xf numFmtId="49" fontId="59" fillId="0" borderId="0" xfId="0" applyNumberFormat="1" applyFont="1" applyAlignment="1">
      <alignment/>
    </xf>
    <xf numFmtId="0" fontId="58" fillId="0" borderId="10" xfId="0" applyFont="1" applyBorder="1" applyAlignment="1">
      <alignment/>
    </xf>
    <xf numFmtId="0" fontId="58" fillId="0" borderId="11" xfId="0" applyFont="1" applyBorder="1" applyAlignment="1">
      <alignment/>
    </xf>
    <xf numFmtId="49" fontId="58" fillId="0" borderId="10" xfId="0" applyNumberFormat="1" applyFont="1" applyBorder="1" applyAlignment="1">
      <alignment/>
    </xf>
    <xf numFmtId="49" fontId="60" fillId="0" borderId="0" xfId="0" applyNumberFormat="1" applyFont="1" applyAlignment="1">
      <alignment/>
    </xf>
    <xf numFmtId="49" fontId="59" fillId="0" borderId="0" xfId="0" applyNumberFormat="1" applyFont="1" applyAlignment="1">
      <alignment wrapText="1"/>
    </xf>
    <xf numFmtId="49" fontId="55" fillId="0" borderId="0" xfId="0" applyNumberFormat="1" applyFont="1" applyAlignment="1">
      <alignment wrapText="1"/>
    </xf>
    <xf numFmtId="0" fontId="60" fillId="0" borderId="0" xfId="0" applyFont="1" applyAlignment="1">
      <alignment/>
    </xf>
    <xf numFmtId="0" fontId="61" fillId="0" borderId="0" xfId="0" applyFont="1" applyAlignment="1">
      <alignment/>
    </xf>
    <xf numFmtId="44" fontId="58" fillId="0" borderId="10" xfId="0" applyNumberFormat="1" applyFont="1" applyBorder="1" applyAlignment="1">
      <alignment/>
    </xf>
    <xf numFmtId="44" fontId="58" fillId="0" borderId="11" xfId="0" applyNumberFormat="1" applyFont="1" applyBorder="1" applyAlignment="1">
      <alignment/>
    </xf>
    <xf numFmtId="0" fontId="58" fillId="0" borderId="0" xfId="0" applyFont="1" applyBorder="1" applyAlignment="1">
      <alignment/>
    </xf>
    <xf numFmtId="44" fontId="58" fillId="33" borderId="0" xfId="0" applyNumberFormat="1" applyFont="1" applyFill="1" applyAlignment="1">
      <alignment/>
    </xf>
    <xf numFmtId="44" fontId="58" fillId="30" borderId="0" xfId="0" applyNumberFormat="1" applyFont="1" applyFill="1" applyAlignment="1">
      <alignment/>
    </xf>
    <xf numFmtId="44" fontId="58" fillId="30" borderId="10" xfId="0" applyNumberFormat="1" applyFont="1" applyFill="1" applyBorder="1" applyAlignment="1">
      <alignment/>
    </xf>
    <xf numFmtId="49" fontId="58" fillId="30" borderId="0" xfId="0" applyNumberFormat="1" applyFont="1" applyFill="1" applyAlignment="1">
      <alignment/>
    </xf>
    <xf numFmtId="0" fontId="62" fillId="0" borderId="0" xfId="0" applyFont="1" applyAlignment="1">
      <alignment vertical="center"/>
    </xf>
    <xf numFmtId="44" fontId="59" fillId="33" borderId="0" xfId="0" applyNumberFormat="1" applyFont="1" applyFill="1" applyBorder="1" applyAlignment="1">
      <alignment vertical="center"/>
    </xf>
    <xf numFmtId="44" fontId="58" fillId="33" borderId="0" xfId="0" applyNumberFormat="1" applyFont="1" applyFill="1" applyBorder="1" applyAlignment="1">
      <alignment vertical="center"/>
    </xf>
    <xf numFmtId="0" fontId="0" fillId="0" borderId="0" xfId="0" applyAlignment="1">
      <alignment vertical="center"/>
    </xf>
    <xf numFmtId="44" fontId="59" fillId="33" borderId="10" xfId="0" applyNumberFormat="1" applyFont="1" applyFill="1" applyBorder="1" applyAlignment="1">
      <alignment vertical="center"/>
    </xf>
    <xf numFmtId="49" fontId="63" fillId="0" borderId="0" xfId="0" applyNumberFormat="1" applyFont="1" applyAlignment="1">
      <alignment vertical="center"/>
    </xf>
    <xf numFmtId="44" fontId="59" fillId="33" borderId="0" xfId="0" applyNumberFormat="1" applyFont="1" applyFill="1" applyAlignment="1">
      <alignment vertical="center"/>
    </xf>
    <xf numFmtId="44" fontId="58" fillId="30" borderId="0" xfId="0" applyNumberFormat="1" applyFont="1" applyFill="1" applyAlignment="1">
      <alignment vertical="center"/>
    </xf>
    <xf numFmtId="44" fontId="58" fillId="30" borderId="0" xfId="0" applyNumberFormat="1" applyFont="1" applyFill="1" applyBorder="1" applyAlignment="1">
      <alignment/>
    </xf>
    <xf numFmtId="0" fontId="58" fillId="0" borderId="0" xfId="0" applyFont="1" applyAlignment="1" quotePrefix="1">
      <alignment/>
    </xf>
    <xf numFmtId="0" fontId="0" fillId="34" borderId="0" xfId="0" applyFill="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0" borderId="0" xfId="0" applyBorder="1" applyAlignment="1">
      <alignment/>
    </xf>
    <xf numFmtId="0" fontId="64" fillId="34" borderId="0" xfId="0" applyFont="1" applyFill="1" applyAlignment="1">
      <alignment vertical="center"/>
    </xf>
    <xf numFmtId="0" fontId="65" fillId="34" borderId="0" xfId="0" applyFont="1" applyFill="1" applyAlignment="1">
      <alignment vertical="center"/>
    </xf>
    <xf numFmtId="0" fontId="66" fillId="34" borderId="0" xfId="0" applyFont="1" applyFill="1" applyAlignment="1">
      <alignment vertical="center"/>
    </xf>
    <xf numFmtId="0" fontId="66" fillId="34" borderId="0" xfId="0" applyFont="1" applyFill="1" applyAlignment="1">
      <alignment/>
    </xf>
    <xf numFmtId="0" fontId="66" fillId="34" borderId="0" xfId="0" applyFont="1" applyFill="1" applyBorder="1" applyAlignment="1">
      <alignmen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8" fillId="0" borderId="19" xfId="0" applyFont="1" applyBorder="1" applyAlignment="1">
      <alignment/>
    </xf>
    <xf numFmtId="49" fontId="58" fillId="0" borderId="0" xfId="0" applyNumberFormat="1" applyFont="1" applyBorder="1" applyAlignment="1">
      <alignment/>
    </xf>
    <xf numFmtId="49" fontId="58" fillId="0" borderId="19" xfId="0" applyNumberFormat="1" applyFont="1" applyBorder="1" applyAlignment="1">
      <alignment/>
    </xf>
    <xf numFmtId="49" fontId="59" fillId="0" borderId="0" xfId="0" applyNumberFormat="1" applyFont="1" applyBorder="1" applyAlignment="1">
      <alignment horizontal="center" vertical="center"/>
    </xf>
    <xf numFmtId="49" fontId="59" fillId="0" borderId="19" xfId="0" applyNumberFormat="1" applyFont="1" applyBorder="1" applyAlignment="1">
      <alignment horizontal="center" vertical="center"/>
    </xf>
    <xf numFmtId="49" fontId="67" fillId="0" borderId="0" xfId="0" applyNumberFormat="1" applyFont="1" applyBorder="1" applyAlignment="1">
      <alignment/>
    </xf>
    <xf numFmtId="49" fontId="58" fillId="0" borderId="20" xfId="0" applyNumberFormat="1" applyFont="1" applyBorder="1" applyAlignment="1">
      <alignment/>
    </xf>
    <xf numFmtId="0" fontId="60" fillId="0" borderId="0" xfId="0" applyFont="1" applyBorder="1" applyAlignment="1">
      <alignment horizontal="right"/>
    </xf>
    <xf numFmtId="44" fontId="58" fillId="33" borderId="19" xfId="0" applyNumberFormat="1" applyFont="1" applyFill="1" applyBorder="1" applyAlignment="1">
      <alignment/>
    </xf>
    <xf numFmtId="0" fontId="58" fillId="0" borderId="0" xfId="0" applyFont="1" applyBorder="1" applyAlignment="1">
      <alignment horizontal="right"/>
    </xf>
    <xf numFmtId="44" fontId="58" fillId="0" borderId="19" xfId="0" applyNumberFormat="1" applyFont="1" applyBorder="1" applyAlignment="1">
      <alignment/>
    </xf>
    <xf numFmtId="0" fontId="67" fillId="0" borderId="0" xfId="0" applyFont="1" applyBorder="1" applyAlignment="1">
      <alignment/>
    </xf>
    <xf numFmtId="44" fontId="5" fillId="30" borderId="0" xfId="0" applyNumberFormat="1" applyFont="1" applyFill="1" applyBorder="1" applyAlignment="1">
      <alignment/>
    </xf>
    <xf numFmtId="0" fontId="58" fillId="0" borderId="20" xfId="0" applyFont="1" applyBorder="1" applyAlignment="1">
      <alignment/>
    </xf>
    <xf numFmtId="49" fontId="68" fillId="0" borderId="0" xfId="0" applyNumberFormat="1" applyFont="1" applyBorder="1" applyAlignment="1">
      <alignment/>
    </xf>
    <xf numFmtId="44" fontId="58" fillId="33" borderId="21" xfId="0" applyNumberFormat="1" applyFont="1" applyFill="1" applyBorder="1" applyAlignment="1">
      <alignment/>
    </xf>
    <xf numFmtId="44" fontId="58" fillId="34" borderId="19" xfId="0" applyNumberFormat="1" applyFont="1" applyFill="1" applyBorder="1" applyAlignment="1">
      <alignment/>
    </xf>
    <xf numFmtId="49" fontId="59" fillId="0" borderId="0" xfId="0" applyNumberFormat="1" applyFont="1" applyBorder="1" applyAlignment="1">
      <alignment/>
    </xf>
    <xf numFmtId="49" fontId="58" fillId="0" borderId="0" xfId="0" applyNumberFormat="1" applyFont="1" applyBorder="1" applyAlignment="1">
      <alignment horizontal="left" wrapText="1"/>
    </xf>
    <xf numFmtId="49" fontId="58" fillId="0" borderId="19" xfId="0" applyNumberFormat="1" applyFont="1" applyBorder="1" applyAlignment="1">
      <alignment horizontal="left" wrapText="1"/>
    </xf>
    <xf numFmtId="49" fontId="69" fillId="0" borderId="0" xfId="0" applyNumberFormat="1" applyFont="1" applyBorder="1" applyAlignment="1">
      <alignment/>
    </xf>
    <xf numFmtId="44" fontId="58" fillId="30" borderId="19" xfId="0" applyNumberFormat="1" applyFont="1" applyFill="1" applyBorder="1" applyAlignment="1">
      <alignment/>
    </xf>
    <xf numFmtId="0" fontId="58" fillId="0" borderId="18" xfId="0" applyFont="1" applyBorder="1" applyAlignment="1">
      <alignment/>
    </xf>
    <xf numFmtId="44" fontId="58" fillId="0" borderId="0" xfId="0" applyNumberFormat="1" applyFont="1" applyFill="1" applyBorder="1" applyAlignment="1">
      <alignment/>
    </xf>
    <xf numFmtId="0" fontId="70" fillId="0" borderId="0" xfId="0" applyFont="1" applyBorder="1" applyAlignment="1">
      <alignment/>
    </xf>
    <xf numFmtId="0" fontId="0" fillId="0" borderId="19" xfId="0" applyBorder="1" applyAlignment="1">
      <alignment/>
    </xf>
    <xf numFmtId="0" fontId="59" fillId="0" borderId="0" xfId="0" applyFont="1" applyBorder="1" applyAlignment="1">
      <alignment/>
    </xf>
    <xf numFmtId="0" fontId="70" fillId="0" borderId="19" xfId="0" applyFont="1" applyBorder="1" applyAlignment="1">
      <alignment/>
    </xf>
    <xf numFmtId="44" fontId="58" fillId="0" borderId="20" xfId="0" applyNumberFormat="1" applyFont="1" applyBorder="1" applyAlignment="1">
      <alignment/>
    </xf>
    <xf numFmtId="44" fontId="58" fillId="33" borderId="20" xfId="0" applyNumberFormat="1" applyFont="1" applyFill="1" applyBorder="1" applyAlignment="1">
      <alignment/>
    </xf>
    <xf numFmtId="0" fontId="71" fillId="0" borderId="0" xfId="0" applyFont="1" applyBorder="1" applyAlignment="1">
      <alignment/>
    </xf>
    <xf numFmtId="44" fontId="70" fillId="0" borderId="0" xfId="0" applyNumberFormat="1" applyFont="1" applyBorder="1" applyAlignment="1">
      <alignment/>
    </xf>
    <xf numFmtId="44" fontId="70" fillId="0" borderId="19" xfId="0" applyNumberFormat="1" applyFont="1" applyBorder="1" applyAlignment="1">
      <alignment/>
    </xf>
    <xf numFmtId="49" fontId="0" fillId="0" borderId="0" xfId="0" applyNumberFormat="1" applyBorder="1" applyAlignment="1">
      <alignment/>
    </xf>
    <xf numFmtId="49" fontId="0" fillId="0" borderId="19" xfId="0" applyNumberFormat="1" applyBorder="1" applyAlignment="1">
      <alignment/>
    </xf>
    <xf numFmtId="0" fontId="0" fillId="0" borderId="22" xfId="0" applyBorder="1" applyAlignment="1">
      <alignment/>
    </xf>
    <xf numFmtId="44" fontId="58" fillId="30" borderId="10" xfId="0" applyNumberFormat="1" applyFont="1" applyFill="1" applyBorder="1" applyAlignment="1">
      <alignment horizontal="right" vertical="center"/>
    </xf>
    <xf numFmtId="44" fontId="58" fillId="33" borderId="0" xfId="0" applyNumberFormat="1" applyFont="1" applyFill="1" applyBorder="1" applyAlignment="1">
      <alignment/>
    </xf>
    <xf numFmtId="44" fontId="58" fillId="33" borderId="10" xfId="0" applyNumberFormat="1" applyFont="1" applyFill="1" applyBorder="1" applyAlignment="1">
      <alignment/>
    </xf>
    <xf numFmtId="0" fontId="58" fillId="0" borderId="0" xfId="0" applyFont="1" applyBorder="1" applyAlignment="1" quotePrefix="1">
      <alignment/>
    </xf>
    <xf numFmtId="44" fontId="58" fillId="30" borderId="0" xfId="0" applyNumberFormat="1" applyFont="1" applyFill="1" applyBorder="1" applyAlignment="1">
      <alignment vertical="center"/>
    </xf>
    <xf numFmtId="44" fontId="58" fillId="35" borderId="0" xfId="0" applyNumberFormat="1" applyFont="1" applyFill="1" applyBorder="1" applyAlignment="1">
      <alignment vertical="center"/>
    </xf>
    <xf numFmtId="177" fontId="0" fillId="0" borderId="23" xfId="43" applyNumberFormat="1" applyFont="1" applyFill="1" applyBorder="1" applyAlignment="1" applyProtection="1">
      <alignment vertical="center"/>
      <protection/>
    </xf>
    <xf numFmtId="0" fontId="0" fillId="0" borderId="23" xfId="0" applyBorder="1" applyAlignment="1">
      <alignment/>
    </xf>
    <xf numFmtId="0" fontId="0" fillId="0" borderId="23" xfId="0" applyBorder="1" applyAlignment="1">
      <alignment vertical="center"/>
    </xf>
    <xf numFmtId="0" fontId="0" fillId="0" borderId="0" xfId="0" applyAlignment="1" applyProtection="1">
      <alignment vertical="center"/>
      <protection/>
    </xf>
    <xf numFmtId="177" fontId="0" fillId="0" borderId="0" xfId="43" applyNumberFormat="1" applyFont="1" applyFill="1" applyBorder="1" applyAlignment="1" applyProtection="1">
      <alignment vertical="center"/>
      <protection/>
    </xf>
    <xf numFmtId="0" fontId="72" fillId="0" borderId="23" xfId="0" applyFont="1" applyBorder="1" applyAlignment="1" applyProtection="1">
      <alignment vertical="center"/>
      <protection/>
    </xf>
    <xf numFmtId="0" fontId="7" fillId="0" borderId="24" xfId="0" applyFont="1" applyBorder="1" applyAlignment="1" applyProtection="1">
      <alignment vertical="center"/>
      <protection/>
    </xf>
    <xf numFmtId="0" fontId="7" fillId="0" borderId="11" xfId="0" applyFont="1" applyBorder="1" applyAlignment="1" applyProtection="1">
      <alignment vertical="center"/>
      <protection/>
    </xf>
    <xf numFmtId="43" fontId="0" fillId="0" borderId="23" xfId="43" applyFont="1" applyBorder="1" applyAlignment="1">
      <alignment/>
    </xf>
    <xf numFmtId="43" fontId="0" fillId="0" borderId="23" xfId="43" applyFont="1" applyBorder="1" applyAlignment="1">
      <alignment vertical="center"/>
    </xf>
    <xf numFmtId="178" fontId="73" fillId="0" borderId="25" xfId="43" applyNumberFormat="1" applyFont="1" applyFill="1" applyBorder="1" applyAlignment="1" applyProtection="1" quotePrefix="1">
      <alignment horizontal="center" vertical="center"/>
      <protection/>
    </xf>
    <xf numFmtId="43" fontId="0" fillId="36" borderId="23" xfId="43" applyFont="1" applyFill="1" applyBorder="1" applyAlignment="1">
      <alignment vertical="center"/>
    </xf>
    <xf numFmtId="178" fontId="0" fillId="0" borderId="0" xfId="0" applyNumberFormat="1" applyAlignment="1">
      <alignment/>
    </xf>
    <xf numFmtId="43" fontId="0" fillId="0" borderId="0" xfId="0" applyNumberFormat="1" applyAlignment="1">
      <alignment vertical="center"/>
    </xf>
    <xf numFmtId="0" fontId="74" fillId="0" borderId="24" xfId="0" applyFont="1" applyBorder="1" applyAlignment="1" applyProtection="1">
      <alignment horizontal="left" vertical="center"/>
      <protection/>
    </xf>
    <xf numFmtId="177" fontId="74" fillId="0" borderId="11" xfId="43" applyNumberFormat="1" applyFont="1" applyFill="1" applyBorder="1" applyAlignment="1" applyProtection="1">
      <alignment vertical="center"/>
      <protection/>
    </xf>
    <xf numFmtId="177" fontId="74" fillId="0" borderId="21" xfId="43" applyNumberFormat="1" applyFont="1" applyFill="1" applyBorder="1" applyAlignment="1" applyProtection="1">
      <alignment vertical="center"/>
      <protection/>
    </xf>
    <xf numFmtId="177" fontId="74" fillId="0" borderId="21" xfId="43" applyNumberFormat="1" applyFont="1" applyFill="1" applyBorder="1" applyAlignment="1" applyProtection="1">
      <alignment horizontal="center" vertical="center"/>
      <protection/>
    </xf>
    <xf numFmtId="43" fontId="74" fillId="0" borderId="23" xfId="43" applyFont="1" applyFill="1" applyBorder="1" applyAlignment="1" applyProtection="1">
      <alignment vertical="center"/>
      <protection/>
    </xf>
    <xf numFmtId="0" fontId="74" fillId="0" borderId="0" xfId="0" applyFont="1" applyBorder="1" applyAlignment="1" applyProtection="1">
      <alignment vertical="center"/>
      <protection/>
    </xf>
    <xf numFmtId="177" fontId="74" fillId="0" borderId="0" xfId="43" applyNumberFormat="1" applyFont="1" applyFill="1" applyBorder="1" applyAlignment="1" applyProtection="1">
      <alignment vertical="center"/>
      <protection/>
    </xf>
    <xf numFmtId="178" fontId="75" fillId="36" borderId="23" xfId="43" applyNumberFormat="1" applyFont="1" applyFill="1" applyBorder="1" applyAlignment="1" applyProtection="1">
      <alignment vertical="center"/>
      <protection/>
    </xf>
    <xf numFmtId="0" fontId="64" fillId="34" borderId="0" xfId="0" applyFont="1" applyFill="1" applyBorder="1" applyAlignment="1">
      <alignment horizontal="center" vertical="center"/>
    </xf>
    <xf numFmtId="0" fontId="64" fillId="34" borderId="14" xfId="0" applyFont="1" applyFill="1" applyBorder="1" applyAlignment="1">
      <alignment horizontal="center" vertical="center"/>
    </xf>
    <xf numFmtId="0" fontId="66" fillId="34" borderId="0" xfId="0" applyFont="1" applyFill="1" applyBorder="1" applyAlignment="1">
      <alignment horizontal="center" vertical="center"/>
    </xf>
    <xf numFmtId="0" fontId="66" fillId="34" borderId="14" xfId="0" applyFont="1" applyFill="1" applyBorder="1" applyAlignment="1">
      <alignment horizontal="center" vertical="center"/>
    </xf>
    <xf numFmtId="0" fontId="65" fillId="34" borderId="0" xfId="0" applyFont="1" applyFill="1" applyBorder="1" applyAlignment="1">
      <alignment horizontal="center" vertical="center"/>
    </xf>
    <xf numFmtId="0" fontId="65" fillId="34" borderId="14" xfId="0" applyFont="1" applyFill="1" applyBorder="1" applyAlignment="1">
      <alignment horizontal="center" vertical="center"/>
    </xf>
    <xf numFmtId="0" fontId="76" fillId="13" borderId="26" xfId="0" applyFont="1" applyFill="1" applyBorder="1" applyAlignment="1">
      <alignment horizontal="center"/>
    </xf>
    <xf numFmtId="0" fontId="76" fillId="13" borderId="27" xfId="0" applyFont="1" applyFill="1" applyBorder="1" applyAlignment="1">
      <alignment horizontal="center"/>
    </xf>
    <xf numFmtId="0" fontId="76" fillId="13" borderId="28" xfId="0" applyFont="1" applyFill="1" applyBorder="1" applyAlignment="1">
      <alignment horizontal="center"/>
    </xf>
    <xf numFmtId="49" fontId="58" fillId="0" borderId="0" xfId="0" applyNumberFormat="1" applyFont="1" applyBorder="1" applyAlignment="1">
      <alignment horizontal="left" vertical="center" wrapText="1"/>
    </xf>
    <xf numFmtId="49" fontId="58" fillId="0" borderId="19" xfId="0" applyNumberFormat="1" applyFont="1" applyBorder="1" applyAlignment="1">
      <alignment horizontal="left" vertical="center" wrapText="1"/>
    </xf>
    <xf numFmtId="49" fontId="59" fillId="0" borderId="0" xfId="0" applyNumberFormat="1" applyFont="1" applyBorder="1" applyAlignment="1">
      <alignment horizontal="left" vertical="center"/>
    </xf>
    <xf numFmtId="49" fontId="59" fillId="0" borderId="19" xfId="0" applyNumberFormat="1" applyFont="1" applyBorder="1" applyAlignment="1">
      <alignment horizontal="left" vertical="center"/>
    </xf>
    <xf numFmtId="49" fontId="58" fillId="0" borderId="0" xfId="0" applyNumberFormat="1" applyFont="1" applyBorder="1" applyAlignment="1">
      <alignment horizontal="left" wrapText="1"/>
    </xf>
    <xf numFmtId="49" fontId="58" fillId="0" borderId="19" xfId="0" applyNumberFormat="1" applyFont="1" applyBorder="1" applyAlignment="1">
      <alignment horizontal="left" wrapText="1"/>
    </xf>
    <xf numFmtId="49" fontId="58" fillId="0" borderId="16" xfId="0" applyNumberFormat="1" applyFont="1" applyBorder="1" applyAlignment="1">
      <alignment horizontal="left" vertical="top" wrapText="1"/>
    </xf>
    <xf numFmtId="49" fontId="58" fillId="0" borderId="17" xfId="0" applyNumberFormat="1" applyFont="1" applyBorder="1" applyAlignment="1">
      <alignment horizontal="left" vertical="top" wrapText="1"/>
    </xf>
    <xf numFmtId="49" fontId="58" fillId="0" borderId="29" xfId="0" applyNumberFormat="1" applyFont="1" applyBorder="1" applyAlignment="1">
      <alignment horizontal="left" vertical="top" wrapText="1"/>
    </xf>
    <xf numFmtId="49" fontId="58" fillId="0" borderId="18" xfId="0" applyNumberFormat="1" applyFont="1" applyBorder="1" applyAlignment="1">
      <alignment horizontal="left" vertical="top" wrapText="1"/>
    </xf>
    <xf numFmtId="49" fontId="58" fillId="0" borderId="0" xfId="0" applyNumberFormat="1" applyFont="1" applyBorder="1" applyAlignment="1">
      <alignment horizontal="left" vertical="top" wrapText="1"/>
    </xf>
    <xf numFmtId="49" fontId="58" fillId="0" borderId="19" xfId="0" applyNumberFormat="1" applyFont="1" applyBorder="1" applyAlignment="1">
      <alignment horizontal="left" vertical="top" wrapText="1"/>
    </xf>
    <xf numFmtId="49" fontId="58" fillId="0" borderId="22" xfId="0" applyNumberFormat="1" applyFont="1" applyBorder="1" applyAlignment="1">
      <alignment horizontal="left" vertical="top" wrapText="1"/>
    </xf>
    <xf numFmtId="49" fontId="58" fillId="0" borderId="10" xfId="0" applyNumberFormat="1" applyFont="1" applyBorder="1" applyAlignment="1">
      <alignment horizontal="left" vertical="top" wrapText="1"/>
    </xf>
    <xf numFmtId="49" fontId="58" fillId="0" borderId="20" xfId="0" applyNumberFormat="1" applyFont="1" applyBorder="1" applyAlignment="1">
      <alignment horizontal="left" vertical="top" wrapText="1"/>
    </xf>
    <xf numFmtId="49" fontId="58" fillId="0" borderId="0" xfId="0" applyNumberFormat="1" applyFont="1" applyBorder="1" applyAlignment="1" quotePrefix="1">
      <alignment horizontal="left"/>
    </xf>
    <xf numFmtId="49" fontId="58" fillId="0" borderId="0" xfId="0" applyNumberFormat="1" applyFont="1" applyBorder="1" applyAlignment="1">
      <alignment horizontal="left"/>
    </xf>
    <xf numFmtId="0" fontId="58" fillId="0" borderId="10" xfId="0" applyFont="1" applyBorder="1" applyAlignment="1">
      <alignment horizontal="left"/>
    </xf>
    <xf numFmtId="49" fontId="58" fillId="0" borderId="0" xfId="0" applyNumberFormat="1" applyFont="1" applyBorder="1" applyAlignment="1">
      <alignment horizontal="left" vertical="center"/>
    </xf>
    <xf numFmtId="44" fontId="58" fillId="30" borderId="0" xfId="0" applyNumberFormat="1" applyFont="1" applyFill="1" applyAlignment="1">
      <alignment horizontal="center" vertical="center"/>
    </xf>
    <xf numFmtId="49" fontId="58" fillId="0" borderId="0" xfId="0" applyNumberFormat="1" applyFont="1" applyAlignment="1">
      <alignment horizontal="left"/>
    </xf>
    <xf numFmtId="0" fontId="72" fillId="0" borderId="16" xfId="0" applyFont="1" applyBorder="1" applyAlignment="1">
      <alignment horizontal="justify" vertical="top" wrapText="1"/>
    </xf>
    <xf numFmtId="0" fontId="72" fillId="0" borderId="17" xfId="0" applyFont="1" applyBorder="1" applyAlignment="1">
      <alignment horizontal="justify" vertical="top" wrapText="1"/>
    </xf>
    <xf numFmtId="0" fontId="72" fillId="0" borderId="29" xfId="0" applyFont="1" applyBorder="1" applyAlignment="1">
      <alignment horizontal="justify" vertical="top" wrapText="1"/>
    </xf>
    <xf numFmtId="0" fontId="72" fillId="0" borderId="18" xfId="0" applyFont="1" applyBorder="1" applyAlignment="1">
      <alignment horizontal="justify" vertical="top" wrapText="1"/>
    </xf>
    <xf numFmtId="0" fontId="72" fillId="0" borderId="0" xfId="0" applyFont="1" applyBorder="1" applyAlignment="1">
      <alignment horizontal="justify" vertical="top" wrapText="1"/>
    </xf>
    <xf numFmtId="0" fontId="72" fillId="0" borderId="19" xfId="0" applyFont="1" applyBorder="1" applyAlignment="1">
      <alignment horizontal="justify" vertical="top" wrapText="1"/>
    </xf>
    <xf numFmtId="0" fontId="72" fillId="0" borderId="22" xfId="0" applyFont="1" applyBorder="1" applyAlignment="1">
      <alignment horizontal="justify" vertical="top" wrapText="1"/>
    </xf>
    <xf numFmtId="0" fontId="72" fillId="0" borderId="10" xfId="0" applyFont="1" applyBorder="1" applyAlignment="1">
      <alignment horizontal="justify" vertical="top" wrapText="1"/>
    </xf>
    <xf numFmtId="0" fontId="72" fillId="0" borderId="20" xfId="0" applyFont="1" applyBorder="1" applyAlignment="1">
      <alignment horizontal="justify" vertical="top" wrapText="1"/>
    </xf>
    <xf numFmtId="49" fontId="76" fillId="13" borderId="26" xfId="0" applyNumberFormat="1" applyFont="1" applyFill="1" applyBorder="1" applyAlignment="1">
      <alignment horizontal="center" wrapText="1"/>
    </xf>
    <xf numFmtId="49" fontId="76" fillId="13" borderId="27" xfId="0" applyNumberFormat="1" applyFont="1" applyFill="1" applyBorder="1" applyAlignment="1">
      <alignment horizontal="center" wrapText="1"/>
    </xf>
    <xf numFmtId="49" fontId="76" fillId="13" borderId="30" xfId="0" applyNumberFormat="1" applyFont="1" applyFill="1" applyBorder="1" applyAlignment="1">
      <alignment horizontal="center" wrapText="1"/>
    </xf>
    <xf numFmtId="49" fontId="59" fillId="0" borderId="0" xfId="0" applyNumberFormat="1" applyFont="1" applyAlignment="1">
      <alignment horizontal="left" wrapText="1"/>
    </xf>
    <xf numFmtId="0" fontId="55" fillId="0" borderId="0" xfId="0" applyFont="1" applyAlignment="1">
      <alignment horizontal="left" wrapText="1"/>
    </xf>
    <xf numFmtId="0" fontId="76" fillId="13" borderId="26" xfId="0" applyFont="1" applyFill="1" applyBorder="1" applyAlignment="1">
      <alignment horizontal="center" wrapText="1"/>
    </xf>
    <xf numFmtId="0" fontId="76" fillId="13" borderId="27" xfId="0" applyFont="1" applyFill="1" applyBorder="1" applyAlignment="1">
      <alignment horizontal="center" wrapText="1"/>
    </xf>
    <xf numFmtId="0" fontId="76" fillId="13" borderId="30" xfId="0" applyFont="1" applyFill="1" applyBorder="1" applyAlignment="1">
      <alignment horizontal="center" wrapText="1"/>
    </xf>
    <xf numFmtId="0" fontId="72" fillId="0" borderId="24" xfId="0" applyFont="1" applyBorder="1" applyAlignment="1" applyProtection="1">
      <alignment horizontal="left" vertical="center"/>
      <protection/>
    </xf>
    <xf numFmtId="0" fontId="72" fillId="0" borderId="11" xfId="0" applyFont="1" applyBorder="1" applyAlignment="1" applyProtection="1">
      <alignment horizontal="left" vertical="center"/>
      <protection/>
    </xf>
    <xf numFmtId="0" fontId="72" fillId="0" borderId="21" xfId="0" applyFont="1" applyBorder="1" applyAlignment="1" applyProtection="1">
      <alignment horizontal="left" vertical="center"/>
      <protection/>
    </xf>
    <xf numFmtId="0" fontId="7" fillId="0" borderId="24" xfId="0" applyFont="1" applyBorder="1" applyAlignment="1" applyProtection="1">
      <alignment horizontal="left" vertical="center"/>
      <protection/>
    </xf>
    <xf numFmtId="0" fontId="7" fillId="0" borderId="11" xfId="0" applyFont="1" applyBorder="1" applyAlignment="1" applyProtection="1">
      <alignment horizontal="left" vertical="center"/>
      <protection/>
    </xf>
    <xf numFmtId="0" fontId="7" fillId="0" borderId="21" xfId="0" applyFont="1" applyBorder="1" applyAlignment="1" applyProtection="1">
      <alignment horizontal="left" vertical="center"/>
      <protection/>
    </xf>
    <xf numFmtId="0" fontId="8" fillId="0" borderId="17" xfId="0" applyFont="1" applyFill="1" applyBorder="1" applyAlignment="1" applyProtection="1">
      <alignment horizontal="center" vertical="center"/>
      <protection/>
    </xf>
    <xf numFmtId="0" fontId="59" fillId="13" borderId="26" xfId="0" applyFont="1" applyFill="1" applyBorder="1" applyAlignment="1">
      <alignment horizontal="center" wrapText="1"/>
    </xf>
    <xf numFmtId="0" fontId="59" fillId="13" borderId="27" xfId="0" applyFont="1" applyFill="1" applyBorder="1" applyAlignment="1">
      <alignment horizontal="center" wrapText="1"/>
    </xf>
    <xf numFmtId="0" fontId="59" fillId="13" borderId="30" xfId="0" applyFont="1" applyFill="1" applyBorder="1" applyAlignment="1">
      <alignment horizontal="center" wrapText="1"/>
    </xf>
    <xf numFmtId="0" fontId="59" fillId="0" borderId="10" xfId="0" applyFont="1" applyBorder="1" applyAlignment="1">
      <alignment horizontal="left" vertical="center" wrapText="1"/>
    </xf>
    <xf numFmtId="0" fontId="55" fillId="0" borderId="10" xfId="0" applyFont="1" applyBorder="1" applyAlignment="1">
      <alignment horizontal="left" wrapText="1"/>
    </xf>
    <xf numFmtId="0" fontId="77" fillId="0" borderId="10" xfId="0" applyFont="1" applyBorder="1" applyAlignment="1">
      <alignment horizontal="left" wrapText="1"/>
    </xf>
    <xf numFmtId="0" fontId="78" fillId="0" borderId="16" xfId="0" applyFont="1" applyFill="1" applyBorder="1" applyAlignment="1">
      <alignment horizontal="left" vertical="center" wrapText="1"/>
    </xf>
    <xf numFmtId="0" fontId="78" fillId="0" borderId="17" xfId="0" applyFont="1" applyFill="1" applyBorder="1" applyAlignment="1">
      <alignment horizontal="left" vertical="center" wrapText="1"/>
    </xf>
    <xf numFmtId="0" fontId="78" fillId="0" borderId="29" xfId="0" applyFont="1" applyFill="1" applyBorder="1" applyAlignment="1">
      <alignment horizontal="left" vertical="center" wrapText="1"/>
    </xf>
    <xf numFmtId="0" fontId="78" fillId="0" borderId="18"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8" fillId="0" borderId="19" xfId="0" applyFont="1" applyFill="1" applyBorder="1" applyAlignment="1">
      <alignment horizontal="left" vertical="center" wrapText="1"/>
    </xf>
    <xf numFmtId="0" fontId="78" fillId="0" borderId="22" xfId="0" applyFont="1" applyFill="1" applyBorder="1" applyAlignment="1">
      <alignment horizontal="left" vertical="center" wrapText="1"/>
    </xf>
    <xf numFmtId="0" fontId="78" fillId="0" borderId="10" xfId="0" applyFont="1" applyFill="1" applyBorder="1" applyAlignment="1">
      <alignment horizontal="left" vertical="center" wrapText="1"/>
    </xf>
    <xf numFmtId="0" fontId="78" fillId="0" borderId="20"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19</xdr:row>
      <xdr:rowOff>95250</xdr:rowOff>
    </xdr:from>
    <xdr:to>
      <xdr:col>6</xdr:col>
      <xdr:colOff>571500</xdr:colOff>
      <xdr:row>20</xdr:row>
      <xdr:rowOff>180975</xdr:rowOff>
    </xdr:to>
    <xdr:sp>
      <xdr:nvSpPr>
        <xdr:cNvPr id="1" name="Parentesi graffa chiusa 1"/>
        <xdr:cNvSpPr>
          <a:spLocks/>
        </xdr:cNvSpPr>
      </xdr:nvSpPr>
      <xdr:spPr>
        <a:xfrm>
          <a:off x="3552825" y="4581525"/>
          <a:ext cx="228600" cy="333375"/>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20"/>
  <sheetViews>
    <sheetView zoomScaleSheetLayoutView="100" workbookViewId="0" topLeftCell="A16">
      <selection activeCell="S14" sqref="S14"/>
    </sheetView>
  </sheetViews>
  <sheetFormatPr defaultColWidth="8.8515625" defaultRowHeight="15"/>
  <cols>
    <col min="1" max="1" width="2.140625" style="34" customWidth="1"/>
    <col min="2" max="16384" width="8.8515625" style="34" customWidth="1"/>
  </cols>
  <sheetData>
    <row r="1" ht="6.75" customHeight="1"/>
    <row r="2" spans="1:12" ht="34.5" customHeight="1">
      <c r="A2" s="37"/>
      <c r="B2" s="112" t="s">
        <v>88</v>
      </c>
      <c r="C2" s="112"/>
      <c r="D2" s="112"/>
      <c r="E2" s="112"/>
      <c r="F2" s="112"/>
      <c r="G2" s="112"/>
      <c r="H2" s="112"/>
      <c r="I2" s="113"/>
      <c r="J2" s="40"/>
      <c r="K2" s="40"/>
      <c r="L2" s="40"/>
    </row>
    <row r="3" spans="1:12" ht="18.75">
      <c r="A3" s="37"/>
      <c r="B3" s="116" t="s">
        <v>89</v>
      </c>
      <c r="C3" s="116"/>
      <c r="D3" s="116"/>
      <c r="E3" s="116"/>
      <c r="F3" s="116"/>
      <c r="G3" s="116"/>
      <c r="H3" s="116"/>
      <c r="I3" s="117"/>
      <c r="J3" s="41"/>
      <c r="K3" s="41"/>
      <c r="L3" s="41"/>
    </row>
    <row r="4" spans="1:9" ht="15">
      <c r="A4" s="37"/>
      <c r="I4" s="37"/>
    </row>
    <row r="5" spans="1:9" ht="15">
      <c r="A5" s="37"/>
      <c r="I5" s="37"/>
    </row>
    <row r="6" spans="1:9" ht="15">
      <c r="A6" s="37"/>
      <c r="I6" s="37"/>
    </row>
    <row r="7" spans="1:9" ht="15">
      <c r="A7" s="37"/>
      <c r="I7" s="37"/>
    </row>
    <row r="8" spans="1:9" ht="15">
      <c r="A8" s="37"/>
      <c r="I8" s="37"/>
    </row>
    <row r="9" spans="1:9" ht="15">
      <c r="A9" s="37"/>
      <c r="I9" s="37"/>
    </row>
    <row r="10" spans="1:9" ht="15">
      <c r="A10" s="37"/>
      <c r="I10" s="37"/>
    </row>
    <row r="11" spans="1:9" ht="15">
      <c r="A11" s="37"/>
      <c r="I11" s="37"/>
    </row>
    <row r="12" spans="1:9" ht="15">
      <c r="A12" s="37"/>
      <c r="I12" s="37"/>
    </row>
    <row r="13" spans="1:12" ht="37.5" customHeight="1">
      <c r="A13" s="37"/>
      <c r="B13" s="114" t="s">
        <v>54</v>
      </c>
      <c r="C13" s="114"/>
      <c r="D13" s="114"/>
      <c r="E13" s="114"/>
      <c r="F13" s="114"/>
      <c r="G13" s="114"/>
      <c r="H13" s="114"/>
      <c r="I13" s="115"/>
      <c r="J13" s="42"/>
      <c r="K13" s="42"/>
      <c r="L13" s="42"/>
    </row>
    <row r="14" spans="1:12" ht="37.5" customHeight="1">
      <c r="A14" s="37"/>
      <c r="B14" s="114" t="s">
        <v>55</v>
      </c>
      <c r="C14" s="114"/>
      <c r="D14" s="114"/>
      <c r="E14" s="114"/>
      <c r="F14" s="114"/>
      <c r="G14" s="114"/>
      <c r="H14" s="114"/>
      <c r="I14" s="115"/>
      <c r="J14" s="42"/>
      <c r="K14" s="42"/>
      <c r="L14" s="44"/>
    </row>
    <row r="15" spans="1:12" ht="37.5" customHeight="1">
      <c r="A15" s="37"/>
      <c r="B15" s="114" t="s">
        <v>119</v>
      </c>
      <c r="C15" s="114"/>
      <c r="D15" s="114"/>
      <c r="E15" s="114"/>
      <c r="F15" s="114"/>
      <c r="G15" s="114"/>
      <c r="H15" s="114"/>
      <c r="I15" s="115"/>
      <c r="J15" s="43"/>
      <c r="K15" s="43"/>
      <c r="L15" s="43"/>
    </row>
    <row r="16" spans="1:9" ht="15">
      <c r="A16" s="37"/>
      <c r="I16" s="37"/>
    </row>
    <row r="17" spans="1:9" ht="15">
      <c r="A17" s="37"/>
      <c r="I17" s="37"/>
    </row>
    <row r="18" spans="1:9" ht="15">
      <c r="A18" s="37"/>
      <c r="I18" s="37"/>
    </row>
    <row r="19" spans="1:9" ht="15">
      <c r="A19" s="37"/>
      <c r="I19" s="37"/>
    </row>
    <row r="20" spans="1:9" ht="15">
      <c r="A20" s="37"/>
      <c r="B20" s="35"/>
      <c r="C20" s="36"/>
      <c r="D20" s="36"/>
      <c r="E20" s="36"/>
      <c r="F20" s="36"/>
      <c r="G20" s="36"/>
      <c r="H20" s="36"/>
      <c r="I20" s="38"/>
    </row>
  </sheetData>
  <sheetProtection/>
  <mergeCells count="5">
    <mergeCell ref="B2:I2"/>
    <mergeCell ref="B13:I13"/>
    <mergeCell ref="B14:I14"/>
    <mergeCell ref="B15:I15"/>
    <mergeCell ref="B3:I3"/>
  </mergeCells>
  <printOptions/>
  <pageMargins left="0.7086614173228347" right="0.7086614173228347" top="0.7480314960629921" bottom="0.7480314960629921" header="0.31496062992125984" footer="0.31496062992125984"/>
  <pageSetup orientation="portrait" paperSize="9" r:id="rId1"/>
  <headerFooter>
    <oddFooter>&amp;CPagina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75"/>
  <sheetViews>
    <sheetView tabSelected="1" zoomScaleSheetLayoutView="100" workbookViewId="0" topLeftCell="A1">
      <selection activeCell="K28" sqref="K28"/>
    </sheetView>
  </sheetViews>
  <sheetFormatPr defaultColWidth="9.140625" defaultRowHeight="15"/>
  <cols>
    <col min="1" max="1" width="2.140625" style="0" customWidth="1"/>
    <col min="7" max="7" width="32.421875" style="0" customWidth="1"/>
    <col min="8" max="8" width="14.140625" style="0" customWidth="1"/>
    <col min="9" max="9" width="15.28125" style="0" customWidth="1"/>
    <col min="10" max="10" width="2.57421875" style="0" customWidth="1"/>
  </cols>
  <sheetData>
    <row r="1" spans="1:10" ht="12" customHeight="1" thickBot="1">
      <c r="A1" s="45"/>
      <c r="B1" s="46"/>
      <c r="C1" s="46"/>
      <c r="D1" s="46"/>
      <c r="E1" s="46"/>
      <c r="F1" s="46"/>
      <c r="G1" s="46"/>
      <c r="H1" s="46"/>
      <c r="I1" s="46"/>
      <c r="J1" s="39"/>
    </row>
    <row r="2" spans="1:9" ht="16.5" customHeight="1" thickBot="1">
      <c r="A2" s="47"/>
      <c r="B2" s="118" t="s">
        <v>0</v>
      </c>
      <c r="C2" s="119"/>
      <c r="D2" s="119"/>
      <c r="E2" s="119"/>
      <c r="F2" s="119"/>
      <c r="G2" s="119"/>
      <c r="H2" s="119"/>
      <c r="I2" s="120"/>
    </row>
    <row r="3" spans="1:9" ht="10.5" customHeight="1">
      <c r="A3" s="47"/>
      <c r="B3" s="19"/>
      <c r="C3" s="19"/>
      <c r="D3" s="19"/>
      <c r="E3" s="19"/>
      <c r="F3" s="19"/>
      <c r="G3" s="19"/>
      <c r="H3" s="19"/>
      <c r="I3" s="48"/>
    </row>
    <row r="4" spans="1:9" ht="29.25" customHeight="1">
      <c r="A4" s="47"/>
      <c r="B4" s="121" t="s">
        <v>116</v>
      </c>
      <c r="C4" s="121"/>
      <c r="D4" s="121"/>
      <c r="E4" s="121"/>
      <c r="F4" s="121"/>
      <c r="G4" s="121"/>
      <c r="H4" s="121"/>
      <c r="I4" s="122"/>
    </row>
    <row r="5" spans="1:9" ht="15">
      <c r="A5" s="47"/>
      <c r="B5" s="49"/>
      <c r="C5" s="49"/>
      <c r="D5" s="49"/>
      <c r="E5" s="49"/>
      <c r="F5" s="49"/>
      <c r="G5" s="49"/>
      <c r="H5" s="49"/>
      <c r="I5" s="50"/>
    </row>
    <row r="6" spans="1:9" ht="15">
      <c r="A6" s="47"/>
      <c r="B6" s="123" t="s">
        <v>1</v>
      </c>
      <c r="C6" s="123"/>
      <c r="D6" s="123"/>
      <c r="E6" s="123"/>
      <c r="F6" s="123"/>
      <c r="G6" s="123"/>
      <c r="H6" s="123"/>
      <c r="I6" s="124"/>
    </row>
    <row r="7" spans="1:9" ht="6.75" customHeight="1">
      <c r="A7" s="47"/>
      <c r="B7" s="51"/>
      <c r="C7" s="51"/>
      <c r="D7" s="51"/>
      <c r="E7" s="51"/>
      <c r="F7" s="51"/>
      <c r="G7" s="51"/>
      <c r="H7" s="51"/>
      <c r="I7" s="52"/>
    </row>
    <row r="8" spans="1:9" ht="15">
      <c r="A8" s="47"/>
      <c r="B8" s="53" t="s">
        <v>2</v>
      </c>
      <c r="C8" s="53"/>
      <c r="D8" s="53"/>
      <c r="E8" s="53"/>
      <c r="F8" s="49"/>
      <c r="G8" s="49"/>
      <c r="H8" s="49"/>
      <c r="I8" s="50"/>
    </row>
    <row r="9" spans="1:9" ht="27.75" customHeight="1">
      <c r="A9" s="47"/>
      <c r="B9" s="125" t="s">
        <v>117</v>
      </c>
      <c r="C9" s="125"/>
      <c r="D9" s="125"/>
      <c r="E9" s="125"/>
      <c r="F9" s="125"/>
      <c r="G9" s="125"/>
      <c r="H9" s="84">
        <v>84897.26</v>
      </c>
      <c r="I9" s="54"/>
    </row>
    <row r="10" spans="1:9" ht="16.5" customHeight="1">
      <c r="A10" s="47"/>
      <c r="B10" s="19"/>
      <c r="C10" s="19"/>
      <c r="D10" s="19"/>
      <c r="E10" s="19"/>
      <c r="F10" s="19"/>
      <c r="G10" s="19"/>
      <c r="H10" s="55" t="s">
        <v>3</v>
      </c>
      <c r="I10" s="56">
        <f>H9</f>
        <v>84897.26</v>
      </c>
    </row>
    <row r="11" spans="1:9" ht="19.5" customHeight="1">
      <c r="A11" s="47"/>
      <c r="B11" s="19"/>
      <c r="C11" s="19"/>
      <c r="D11" s="19"/>
      <c r="E11" s="19"/>
      <c r="F11" s="19"/>
      <c r="G11" s="19"/>
      <c r="H11" s="57"/>
      <c r="I11" s="58"/>
    </row>
    <row r="12" spans="1:9" ht="28.5" customHeight="1">
      <c r="A12" s="47"/>
      <c r="B12" s="59" t="s">
        <v>81</v>
      </c>
      <c r="C12" s="19"/>
      <c r="D12" s="19"/>
      <c r="E12" s="19"/>
      <c r="F12" s="19"/>
      <c r="G12" s="19"/>
      <c r="H12" s="19"/>
      <c r="I12" s="48"/>
    </row>
    <row r="13" spans="1:9" ht="16.5" customHeight="1">
      <c r="A13" s="47"/>
      <c r="B13" s="136" t="s">
        <v>61</v>
      </c>
      <c r="C13" s="137"/>
      <c r="D13" s="137"/>
      <c r="E13" s="137"/>
      <c r="F13" s="137"/>
      <c r="G13" s="137"/>
      <c r="H13" s="60">
        <v>2496</v>
      </c>
      <c r="I13" s="48"/>
    </row>
    <row r="14" spans="1:9" ht="16.5" customHeight="1">
      <c r="A14" s="47"/>
      <c r="B14" s="136" t="s">
        <v>62</v>
      </c>
      <c r="C14" s="137"/>
      <c r="D14" s="137"/>
      <c r="E14" s="137"/>
      <c r="F14" s="137"/>
      <c r="G14" s="137"/>
      <c r="H14" s="60">
        <v>1534.46</v>
      </c>
      <c r="I14" s="48"/>
    </row>
    <row r="15" spans="1:9" ht="16.5" customHeight="1">
      <c r="A15" s="47"/>
      <c r="B15" s="137" t="s">
        <v>63</v>
      </c>
      <c r="C15" s="137"/>
      <c r="D15" s="137"/>
      <c r="E15" s="137"/>
      <c r="F15" s="137"/>
      <c r="G15" s="137"/>
      <c r="H15" s="60">
        <v>2165.54</v>
      </c>
      <c r="I15" s="48"/>
    </row>
    <row r="16" spans="1:9" ht="16.5" customHeight="1">
      <c r="A16" s="47"/>
      <c r="B16" s="137" t="s">
        <v>64</v>
      </c>
      <c r="C16" s="137"/>
      <c r="D16" s="137"/>
      <c r="E16" s="137"/>
      <c r="F16" s="137"/>
      <c r="G16" s="137"/>
      <c r="H16" s="60">
        <v>0</v>
      </c>
      <c r="I16" s="19"/>
    </row>
    <row r="17" spans="1:9" ht="16.5" customHeight="1">
      <c r="A17" s="47"/>
      <c r="B17" s="137" t="s">
        <v>65</v>
      </c>
      <c r="C17" s="137"/>
      <c r="D17" s="137"/>
      <c r="E17" s="137"/>
      <c r="F17" s="137"/>
      <c r="G17" s="137"/>
      <c r="H17" s="60">
        <v>0</v>
      </c>
      <c r="I17" s="48"/>
    </row>
    <row r="18" spans="1:9" ht="16.5" customHeight="1">
      <c r="A18" s="47"/>
      <c r="B18" s="137" t="s">
        <v>66</v>
      </c>
      <c r="C18" s="137"/>
      <c r="D18" s="137"/>
      <c r="E18" s="137"/>
      <c r="F18" s="137"/>
      <c r="G18" s="137"/>
      <c r="H18" s="60">
        <v>0</v>
      </c>
      <c r="I18" s="48"/>
    </row>
    <row r="19" spans="1:9" ht="16.5" customHeight="1">
      <c r="A19" s="47"/>
      <c r="B19" s="137" t="s">
        <v>67</v>
      </c>
      <c r="C19" s="137"/>
      <c r="D19" s="137"/>
      <c r="E19" s="137"/>
      <c r="F19" s="137"/>
      <c r="G19" s="137"/>
      <c r="H19" s="60">
        <v>0</v>
      </c>
      <c r="I19" s="61"/>
    </row>
    <row r="20" spans="1:9" ht="16.5" customHeight="1">
      <c r="A20" s="47"/>
      <c r="B20" s="39"/>
      <c r="C20" s="39"/>
      <c r="D20" s="39"/>
      <c r="E20" s="39"/>
      <c r="F20" s="39"/>
      <c r="G20" s="39"/>
      <c r="H20" s="55" t="s">
        <v>4</v>
      </c>
      <c r="I20" s="56">
        <f>H13+H14+H15+H16+H17+H18+H19</f>
        <v>6196</v>
      </c>
    </row>
    <row r="21" spans="1:9" ht="6.75" customHeight="1">
      <c r="A21" s="47"/>
      <c r="B21" s="19"/>
      <c r="C21" s="19"/>
      <c r="D21" s="19"/>
      <c r="E21" s="19"/>
      <c r="F21" s="19"/>
      <c r="G21" s="19"/>
      <c r="H21" s="19"/>
      <c r="I21" s="48"/>
    </row>
    <row r="22" spans="1:9" ht="6.75" customHeight="1">
      <c r="A22" s="47"/>
      <c r="B22" s="49"/>
      <c r="C22" s="49"/>
      <c r="D22" s="49"/>
      <c r="E22" s="49"/>
      <c r="F22" s="49"/>
      <c r="G22" s="49"/>
      <c r="H22" s="57"/>
      <c r="I22" s="64"/>
    </row>
    <row r="23" spans="1:9" ht="16.5" customHeight="1">
      <c r="A23" s="47"/>
      <c r="B23" s="49"/>
      <c r="C23" s="49"/>
      <c r="D23" s="49"/>
      <c r="E23" s="49"/>
      <c r="F23" s="49"/>
      <c r="G23" s="65" t="s">
        <v>5</v>
      </c>
      <c r="H23" s="49"/>
      <c r="I23" s="56">
        <f>I10+I20</f>
        <v>91093.26</v>
      </c>
    </row>
    <row r="24" spans="1:9" ht="13.5" customHeight="1">
      <c r="A24" s="47"/>
      <c r="B24" s="49"/>
      <c r="C24" s="49"/>
      <c r="D24" s="49"/>
      <c r="E24" s="49"/>
      <c r="F24" s="49"/>
      <c r="G24" s="49"/>
      <c r="H24" s="49"/>
      <c r="I24" s="50"/>
    </row>
    <row r="25" spans="1:9" ht="27" customHeight="1">
      <c r="A25" s="47"/>
      <c r="B25" s="125" t="s">
        <v>6</v>
      </c>
      <c r="C25" s="125"/>
      <c r="D25" s="125"/>
      <c r="E25" s="125"/>
      <c r="F25" s="125"/>
      <c r="G25" s="125"/>
      <c r="H25" s="125"/>
      <c r="I25" s="126"/>
    </row>
    <row r="26" spans="1:9" ht="6.75" customHeight="1">
      <c r="A26" s="47"/>
      <c r="B26" s="66"/>
      <c r="C26" s="66"/>
      <c r="D26" s="66"/>
      <c r="E26" s="66"/>
      <c r="F26" s="66"/>
      <c r="G26" s="66"/>
      <c r="H26" s="66"/>
      <c r="I26" s="67"/>
    </row>
    <row r="27" spans="1:9" ht="16.5" customHeight="1">
      <c r="A27" s="47"/>
      <c r="B27" s="137" t="s">
        <v>68</v>
      </c>
      <c r="C27" s="137"/>
      <c r="D27" s="137"/>
      <c r="E27" s="137"/>
      <c r="F27" s="137"/>
      <c r="G27" s="137"/>
      <c r="H27" s="32">
        <v>0</v>
      </c>
      <c r="I27" s="50"/>
    </row>
    <row r="28" spans="1:9" ht="16.5" customHeight="1">
      <c r="A28" s="47"/>
      <c r="B28" s="137" t="s">
        <v>69</v>
      </c>
      <c r="C28" s="137"/>
      <c r="D28" s="137"/>
      <c r="E28" s="137"/>
      <c r="F28" s="137"/>
      <c r="G28" s="137"/>
      <c r="H28" s="32">
        <v>0</v>
      </c>
      <c r="I28" s="50"/>
    </row>
    <row r="29" spans="1:9" ht="16.5" customHeight="1">
      <c r="A29" s="47"/>
      <c r="B29" s="137" t="s">
        <v>70</v>
      </c>
      <c r="C29" s="137"/>
      <c r="D29" s="137"/>
      <c r="E29" s="137"/>
      <c r="F29" s="137"/>
      <c r="G29" s="137"/>
      <c r="H29" s="32">
        <f>17537.09+5887</f>
        <v>23424.09</v>
      </c>
      <c r="I29" s="50"/>
    </row>
    <row r="30" spans="1:9" ht="16.5" customHeight="1">
      <c r="A30" s="47"/>
      <c r="B30" s="137" t="s">
        <v>71</v>
      </c>
      <c r="C30" s="137"/>
      <c r="D30" s="137"/>
      <c r="E30" s="137"/>
      <c r="F30" s="137"/>
      <c r="G30" s="137"/>
      <c r="H30" s="32">
        <v>0</v>
      </c>
      <c r="I30" s="50"/>
    </row>
    <row r="31" spans="1:9" ht="16.5" customHeight="1">
      <c r="A31" s="47"/>
      <c r="B31" s="137" t="s">
        <v>72</v>
      </c>
      <c r="C31" s="137"/>
      <c r="D31" s="137"/>
      <c r="E31" s="137"/>
      <c r="F31" s="137"/>
      <c r="G31" s="137"/>
      <c r="H31" s="32">
        <v>115.83</v>
      </c>
      <c r="I31" s="50"/>
    </row>
    <row r="32" spans="1:9" ht="16.5" customHeight="1">
      <c r="A32" s="47"/>
      <c r="B32" s="137" t="s">
        <v>73</v>
      </c>
      <c r="C32" s="137"/>
      <c r="D32" s="137"/>
      <c r="E32" s="137"/>
      <c r="F32" s="137"/>
      <c r="G32" s="137"/>
      <c r="H32" s="32">
        <v>0</v>
      </c>
      <c r="I32" s="50"/>
    </row>
    <row r="33" spans="1:9" ht="16.5" customHeight="1">
      <c r="A33" s="47"/>
      <c r="B33" s="137" t="s">
        <v>74</v>
      </c>
      <c r="C33" s="137"/>
      <c r="D33" s="137"/>
      <c r="E33" s="137"/>
      <c r="F33" s="137"/>
      <c r="G33" s="137"/>
      <c r="H33" s="32">
        <v>0</v>
      </c>
      <c r="I33" s="50"/>
    </row>
    <row r="34" spans="1:9" ht="16.5" customHeight="1">
      <c r="A34" s="47"/>
      <c r="B34" s="137" t="s">
        <v>75</v>
      </c>
      <c r="C34" s="137"/>
      <c r="D34" s="137"/>
      <c r="E34" s="137"/>
      <c r="F34" s="137"/>
      <c r="G34" s="137"/>
      <c r="H34" s="32">
        <v>0</v>
      </c>
      <c r="I34" s="50"/>
    </row>
    <row r="35" spans="1:9" ht="16.5" customHeight="1">
      <c r="A35" s="47"/>
      <c r="B35" s="137" t="s">
        <v>76</v>
      </c>
      <c r="C35" s="137"/>
      <c r="D35" s="137"/>
      <c r="E35" s="137"/>
      <c r="F35" s="137"/>
      <c r="G35" s="137"/>
      <c r="H35" s="32">
        <v>0</v>
      </c>
      <c r="I35" s="50"/>
    </row>
    <row r="36" spans="1:9" ht="16.5" customHeight="1">
      <c r="A36" s="47"/>
      <c r="B36" s="137" t="s">
        <v>77</v>
      </c>
      <c r="C36" s="137"/>
      <c r="D36" s="137"/>
      <c r="E36" s="137"/>
      <c r="F36" s="137"/>
      <c r="G36" s="137"/>
      <c r="H36" s="32">
        <v>0</v>
      </c>
      <c r="I36" s="50"/>
    </row>
    <row r="37" spans="1:9" ht="16.5" customHeight="1">
      <c r="A37" s="47"/>
      <c r="B37" s="137" t="s">
        <v>78</v>
      </c>
      <c r="C37" s="137"/>
      <c r="D37" s="137"/>
      <c r="E37" s="137"/>
      <c r="F37" s="137"/>
      <c r="G37" s="137"/>
      <c r="H37" s="22">
        <v>0</v>
      </c>
      <c r="I37" s="54"/>
    </row>
    <row r="38" spans="1:9" ht="16.5" customHeight="1">
      <c r="A38" s="47"/>
      <c r="B38" s="62"/>
      <c r="C38" s="62"/>
      <c r="D38" s="62"/>
      <c r="E38" s="62"/>
      <c r="F38" s="62"/>
      <c r="G38" s="68" t="s">
        <v>53</v>
      </c>
      <c r="H38" s="49"/>
      <c r="I38" s="56">
        <f>H27+H28+H29+H30+H31+H32+H33+H34+H35+H36+H37</f>
        <v>23539.920000000002</v>
      </c>
    </row>
    <row r="39" spans="1:9" ht="16.5" customHeight="1">
      <c r="A39" s="47"/>
      <c r="B39" s="62" t="s">
        <v>8</v>
      </c>
      <c r="C39" s="62"/>
      <c r="D39" s="62"/>
      <c r="E39" s="62"/>
      <c r="F39" s="62"/>
      <c r="G39" s="62"/>
      <c r="H39" s="49"/>
      <c r="I39" s="69">
        <v>0</v>
      </c>
    </row>
    <row r="40" spans="1:9" s="1" customFormat="1" ht="18.75" customHeight="1">
      <c r="A40" s="70"/>
      <c r="B40" s="65" t="s">
        <v>9</v>
      </c>
      <c r="C40" s="49"/>
      <c r="D40" s="49"/>
      <c r="E40" s="49"/>
      <c r="F40" s="49"/>
      <c r="G40" s="49"/>
      <c r="H40" s="71"/>
      <c r="I40" s="50"/>
    </row>
    <row r="41" spans="1:9" s="1" customFormat="1" ht="18.75" customHeight="1">
      <c r="A41" s="70"/>
      <c r="B41" s="49" t="s">
        <v>56</v>
      </c>
      <c r="C41" s="19"/>
      <c r="D41" s="19"/>
      <c r="E41" s="19"/>
      <c r="F41" s="19"/>
      <c r="G41" s="49"/>
      <c r="H41" s="32">
        <v>0</v>
      </c>
      <c r="I41" s="48"/>
    </row>
    <row r="42" spans="1:9" s="1" customFormat="1" ht="18.75" customHeight="1">
      <c r="A42" s="70"/>
      <c r="B42" s="139" t="s">
        <v>79</v>
      </c>
      <c r="C42" s="139"/>
      <c r="D42" s="139"/>
      <c r="E42" s="139"/>
      <c r="F42" s="139"/>
      <c r="G42" s="139"/>
      <c r="H42" s="22">
        <v>2210.96</v>
      </c>
      <c r="I42" s="61"/>
    </row>
    <row r="43" spans="1:9" ht="18.75" customHeight="1">
      <c r="A43" s="47"/>
      <c r="B43" s="72"/>
      <c r="C43" s="72"/>
      <c r="D43" s="72"/>
      <c r="E43" s="72"/>
      <c r="F43" s="72"/>
      <c r="G43" s="65" t="s">
        <v>10</v>
      </c>
      <c r="H43" s="19"/>
      <c r="I43" s="56">
        <f>+H41+H42</f>
        <v>2210.96</v>
      </c>
    </row>
    <row r="44" spans="1:9" ht="22.5" customHeight="1">
      <c r="A44" s="47"/>
      <c r="B44" s="39"/>
      <c r="C44" s="39"/>
      <c r="D44" s="39"/>
      <c r="E44" s="39"/>
      <c r="F44" s="39"/>
      <c r="G44" s="39"/>
      <c r="H44" s="39"/>
      <c r="I44" s="73"/>
    </row>
    <row r="45" spans="1:9" ht="18.75" customHeight="1">
      <c r="A45" s="47"/>
      <c r="B45" s="74" t="s">
        <v>11</v>
      </c>
      <c r="C45" s="19"/>
      <c r="D45" s="19"/>
      <c r="E45" s="19"/>
      <c r="F45" s="19"/>
      <c r="G45" s="19"/>
      <c r="H45" s="72"/>
      <c r="I45" s="75"/>
    </row>
    <row r="46" spans="1:9" ht="18.75" customHeight="1">
      <c r="A46" s="47"/>
      <c r="B46" s="19" t="s">
        <v>12</v>
      </c>
      <c r="C46" s="19"/>
      <c r="D46" s="19"/>
      <c r="E46" s="19"/>
      <c r="F46" s="19"/>
      <c r="G46" s="19"/>
      <c r="H46" s="85">
        <f>I23-1534.46</f>
        <v>89558.79999999999</v>
      </c>
      <c r="I46" s="58"/>
    </row>
    <row r="47" spans="1:9" ht="18.75" customHeight="1">
      <c r="A47" s="47"/>
      <c r="B47" s="19" t="s">
        <v>13</v>
      </c>
      <c r="C47" s="19"/>
      <c r="D47" s="19"/>
      <c r="E47" s="19"/>
      <c r="F47" s="19"/>
      <c r="G47" s="19"/>
      <c r="H47" s="85">
        <f>I43</f>
        <v>2210.96</v>
      </c>
      <c r="I47" s="58"/>
    </row>
    <row r="48" spans="1:9" ht="18.75" customHeight="1">
      <c r="A48" s="47"/>
      <c r="B48" s="87" t="s">
        <v>86</v>
      </c>
      <c r="C48" s="19"/>
      <c r="D48" s="19"/>
      <c r="E48" s="19"/>
      <c r="F48" s="19"/>
      <c r="G48" s="19"/>
      <c r="H48" s="86">
        <f>H14</f>
        <v>1534.46</v>
      </c>
      <c r="I48" s="76"/>
    </row>
    <row r="49" spans="1:9" ht="18.75" customHeight="1">
      <c r="A49" s="47"/>
      <c r="B49" s="138" t="s">
        <v>14</v>
      </c>
      <c r="C49" s="138"/>
      <c r="D49" s="138"/>
      <c r="E49" s="138"/>
      <c r="F49" s="138"/>
      <c r="G49" s="138"/>
      <c r="H49" s="17"/>
      <c r="I49" s="77">
        <f>H46-H47+H48</f>
        <v>88882.29999999999</v>
      </c>
    </row>
    <row r="50" spans="1:9" ht="18.75" customHeight="1">
      <c r="A50" s="47"/>
      <c r="B50" s="19" t="s">
        <v>17</v>
      </c>
      <c r="C50" s="19"/>
      <c r="D50" s="19"/>
      <c r="E50" s="19"/>
      <c r="F50" s="19"/>
      <c r="G50" s="19"/>
      <c r="H50" s="32">
        <f>I38+I39</f>
        <v>23539.920000000002</v>
      </c>
      <c r="I50" s="58"/>
    </row>
    <row r="51" spans="1:9" ht="18.75" customHeight="1">
      <c r="A51" s="47"/>
      <c r="B51" s="9" t="s">
        <v>15</v>
      </c>
      <c r="C51" s="9"/>
      <c r="D51" s="9"/>
      <c r="E51" s="9"/>
      <c r="F51" s="9"/>
      <c r="G51" s="9"/>
      <c r="H51" s="17"/>
      <c r="I51" s="77">
        <f>H50</f>
        <v>23539.920000000002</v>
      </c>
    </row>
    <row r="52" spans="1:9" ht="18.75" customHeight="1">
      <c r="A52" s="47"/>
      <c r="B52" s="10" t="s">
        <v>16</v>
      </c>
      <c r="C52" s="10"/>
      <c r="D52" s="10"/>
      <c r="E52" s="10"/>
      <c r="F52" s="10"/>
      <c r="G52" s="10"/>
      <c r="H52" s="18"/>
      <c r="I52" s="63">
        <f>I49+I51</f>
        <v>112422.21999999999</v>
      </c>
    </row>
    <row r="53" spans="1:9" ht="15">
      <c r="A53" s="47"/>
      <c r="B53" s="78" t="s">
        <v>18</v>
      </c>
      <c r="C53" s="19"/>
      <c r="D53" s="19"/>
      <c r="E53" s="19"/>
      <c r="F53" s="19"/>
      <c r="G53" s="19"/>
      <c r="H53" s="79"/>
      <c r="I53" s="80"/>
    </row>
    <row r="54" spans="1:9" ht="22.5" customHeight="1">
      <c r="A54" s="47"/>
      <c r="B54" s="81"/>
      <c r="C54" s="81"/>
      <c r="D54" s="81"/>
      <c r="E54" s="81"/>
      <c r="F54" s="81"/>
      <c r="G54" s="81"/>
      <c r="H54" s="81"/>
      <c r="I54" s="82"/>
    </row>
    <row r="55" spans="1:9" ht="18.75" customHeight="1">
      <c r="A55" s="47"/>
      <c r="B55" s="65" t="s">
        <v>19</v>
      </c>
      <c r="C55" s="49"/>
      <c r="D55" s="49"/>
      <c r="E55" s="49"/>
      <c r="F55" s="49"/>
      <c r="G55" s="49"/>
      <c r="H55" s="49"/>
      <c r="I55" s="50"/>
    </row>
    <row r="56" spans="1:9" ht="9" customHeight="1">
      <c r="A56" s="47"/>
      <c r="B56" s="65"/>
      <c r="C56" s="49"/>
      <c r="D56" s="49"/>
      <c r="E56" s="49"/>
      <c r="F56" s="49"/>
      <c r="G56" s="49"/>
      <c r="H56" s="49"/>
      <c r="I56" s="50"/>
    </row>
    <row r="57" spans="1:9" ht="18.75" customHeight="1">
      <c r="A57" s="47"/>
      <c r="B57" s="127" t="s">
        <v>115</v>
      </c>
      <c r="C57" s="128"/>
      <c r="D57" s="128"/>
      <c r="E57" s="128"/>
      <c r="F57" s="128"/>
      <c r="G57" s="128"/>
      <c r="H57" s="128"/>
      <c r="I57" s="129"/>
    </row>
    <row r="58" spans="1:9" ht="18.75" customHeight="1">
      <c r="A58" s="47"/>
      <c r="B58" s="130"/>
      <c r="C58" s="131"/>
      <c r="D58" s="131"/>
      <c r="E58" s="131"/>
      <c r="F58" s="131"/>
      <c r="G58" s="131"/>
      <c r="H58" s="131"/>
      <c r="I58" s="132"/>
    </row>
    <row r="59" spans="1:9" ht="18.75" customHeight="1">
      <c r="A59" s="47"/>
      <c r="B59" s="130"/>
      <c r="C59" s="131"/>
      <c r="D59" s="131"/>
      <c r="E59" s="131"/>
      <c r="F59" s="131"/>
      <c r="G59" s="131"/>
      <c r="H59" s="131"/>
      <c r="I59" s="132"/>
    </row>
    <row r="60" spans="1:9" ht="18.75" customHeight="1">
      <c r="A60" s="47"/>
      <c r="B60" s="130"/>
      <c r="C60" s="131"/>
      <c r="D60" s="131"/>
      <c r="E60" s="131"/>
      <c r="F60" s="131"/>
      <c r="G60" s="131"/>
      <c r="H60" s="131"/>
      <c r="I60" s="132"/>
    </row>
    <row r="61" spans="1:9" ht="18.75" customHeight="1">
      <c r="A61" s="47"/>
      <c r="B61" s="130"/>
      <c r="C61" s="131"/>
      <c r="D61" s="131"/>
      <c r="E61" s="131"/>
      <c r="F61" s="131"/>
      <c r="G61" s="131"/>
      <c r="H61" s="131"/>
      <c r="I61" s="132"/>
    </row>
    <row r="62" spans="1:9" ht="18.75" customHeight="1">
      <c r="A62" s="47"/>
      <c r="B62" s="130"/>
      <c r="C62" s="131"/>
      <c r="D62" s="131"/>
      <c r="E62" s="131"/>
      <c r="F62" s="131"/>
      <c r="G62" s="131"/>
      <c r="H62" s="131"/>
      <c r="I62" s="132"/>
    </row>
    <row r="63" spans="1:9" ht="18.75" customHeight="1">
      <c r="A63" s="47"/>
      <c r="B63" s="130"/>
      <c r="C63" s="131"/>
      <c r="D63" s="131"/>
      <c r="E63" s="131"/>
      <c r="F63" s="131"/>
      <c r="G63" s="131"/>
      <c r="H63" s="131"/>
      <c r="I63" s="132"/>
    </row>
    <row r="64" spans="1:9" ht="18.75" customHeight="1">
      <c r="A64" s="47"/>
      <c r="B64" s="130"/>
      <c r="C64" s="131"/>
      <c r="D64" s="131"/>
      <c r="E64" s="131"/>
      <c r="F64" s="131"/>
      <c r="G64" s="131"/>
      <c r="H64" s="131"/>
      <c r="I64" s="132"/>
    </row>
    <row r="65" spans="1:9" ht="18.75" customHeight="1">
      <c r="A65" s="47"/>
      <c r="B65" s="133"/>
      <c r="C65" s="134"/>
      <c r="D65" s="134"/>
      <c r="E65" s="134"/>
      <c r="F65" s="134"/>
      <c r="G65" s="134"/>
      <c r="H65" s="134"/>
      <c r="I65" s="135"/>
    </row>
    <row r="66" spans="1:9" ht="18.75" customHeight="1">
      <c r="A66" s="83"/>
      <c r="B66" s="9"/>
      <c r="C66" s="9"/>
      <c r="D66" s="9"/>
      <c r="E66" s="9"/>
      <c r="F66" s="9"/>
      <c r="G66" s="9"/>
      <c r="H66" s="9"/>
      <c r="I66" s="61"/>
    </row>
    <row r="67" spans="2:9" ht="18.75" customHeight="1">
      <c r="B67" s="1"/>
      <c r="C67" s="1"/>
      <c r="D67" s="1"/>
      <c r="E67" s="1"/>
      <c r="F67" s="1"/>
      <c r="G67" s="1"/>
      <c r="H67" s="1"/>
      <c r="I67" s="1"/>
    </row>
    <row r="68" spans="2:9" ht="18.75" customHeight="1">
      <c r="B68" s="1"/>
      <c r="C68" s="1"/>
      <c r="D68" s="1"/>
      <c r="E68" s="1"/>
      <c r="F68" s="1"/>
      <c r="G68" s="1"/>
      <c r="H68" s="1"/>
      <c r="I68" s="1"/>
    </row>
    <row r="69" spans="2:9" ht="18.75" customHeight="1">
      <c r="B69" s="1"/>
      <c r="C69" s="1"/>
      <c r="D69" s="1"/>
      <c r="E69" s="1"/>
      <c r="F69" s="1"/>
      <c r="G69" s="1"/>
      <c r="H69" s="1"/>
      <c r="I69" s="1"/>
    </row>
    <row r="70" spans="2:9" ht="18.75" customHeight="1">
      <c r="B70" s="1"/>
      <c r="C70" s="1"/>
      <c r="D70" s="1"/>
      <c r="E70" s="1"/>
      <c r="F70" s="1"/>
      <c r="G70" s="1"/>
      <c r="H70" s="1"/>
      <c r="I70" s="1"/>
    </row>
    <row r="71" spans="2:9" ht="18.75" customHeight="1">
      <c r="B71" s="1"/>
      <c r="C71" s="1"/>
      <c r="D71" s="1"/>
      <c r="E71" s="1"/>
      <c r="F71" s="1"/>
      <c r="G71" s="1"/>
      <c r="H71" s="1"/>
      <c r="I71" s="1"/>
    </row>
    <row r="72" spans="2:9" ht="18.75" customHeight="1">
      <c r="B72" s="1"/>
      <c r="C72" s="1"/>
      <c r="D72" s="1"/>
      <c r="E72" s="1"/>
      <c r="F72" s="1"/>
      <c r="G72" s="1"/>
      <c r="H72" s="1"/>
      <c r="I72" s="1"/>
    </row>
    <row r="73" spans="2:9" ht="18.75" customHeight="1">
      <c r="B73" s="1"/>
      <c r="C73" s="1"/>
      <c r="D73" s="1"/>
      <c r="E73" s="1"/>
      <c r="F73" s="1"/>
      <c r="G73" s="1"/>
      <c r="H73" s="1"/>
      <c r="I73" s="1"/>
    </row>
    <row r="74" spans="2:9" ht="18.75" customHeight="1">
      <c r="B74" s="1"/>
      <c r="C74" s="1"/>
      <c r="D74" s="1"/>
      <c r="E74" s="1"/>
      <c r="F74" s="1"/>
      <c r="G74" s="1"/>
      <c r="H74" s="1"/>
      <c r="I74" s="1"/>
    </row>
    <row r="75" spans="2:9" ht="18.75" customHeight="1">
      <c r="B75" s="1"/>
      <c r="C75" s="1"/>
      <c r="D75" s="1"/>
      <c r="E75" s="1"/>
      <c r="F75" s="1"/>
      <c r="G75" s="1"/>
      <c r="H75" s="1"/>
      <c r="I75" s="1"/>
    </row>
  </sheetData>
  <sheetProtection/>
  <mergeCells count="26">
    <mergeCell ref="B32:G32"/>
    <mergeCell ref="B33:G33"/>
    <mergeCell ref="B34:G34"/>
    <mergeCell ref="B35:G35"/>
    <mergeCell ref="B36:G36"/>
    <mergeCell ref="B37:G37"/>
    <mergeCell ref="B49:G49"/>
    <mergeCell ref="B17:G17"/>
    <mergeCell ref="B18:G18"/>
    <mergeCell ref="B19:G19"/>
    <mergeCell ref="B27:G27"/>
    <mergeCell ref="B28:G28"/>
    <mergeCell ref="B29:G29"/>
    <mergeCell ref="B30:G30"/>
    <mergeCell ref="B31:G31"/>
    <mergeCell ref="B42:G42"/>
    <mergeCell ref="B2:I2"/>
    <mergeCell ref="B4:I4"/>
    <mergeCell ref="B6:I6"/>
    <mergeCell ref="B25:I25"/>
    <mergeCell ref="B57:I65"/>
    <mergeCell ref="B9:G9"/>
    <mergeCell ref="B13:G13"/>
    <mergeCell ref="B14:G14"/>
    <mergeCell ref="B15:G15"/>
    <mergeCell ref="B16:G16"/>
  </mergeCells>
  <printOptions/>
  <pageMargins left="0.7086614173228347" right="0.7086614173228347" top="0.7480314960629921" bottom="0.7480314960629921" header="0.31496062992125984" footer="0.31496062992125984"/>
  <pageSetup fitToHeight="0" fitToWidth="1" orientation="portrait" paperSize="9" scale="82" r:id="rId1"/>
  <headerFooter differentOddEven="1">
    <oddFooter xml:space="preserve">&amp;C&amp;7 </oddFooter>
  </headerFooter>
  <rowBreaks count="1" manualBreakCount="1">
    <brk id="44" min="1" max="8" man="1"/>
  </rowBreaks>
</worksheet>
</file>

<file path=xl/worksheets/sheet3.xml><?xml version="1.0" encoding="utf-8"?>
<worksheet xmlns="http://schemas.openxmlformats.org/spreadsheetml/2006/main" xmlns:r="http://schemas.openxmlformats.org/officeDocument/2006/relationships">
  <dimension ref="B2:J61"/>
  <sheetViews>
    <sheetView zoomScale="130" zoomScaleNormal="130" zoomScaleSheetLayoutView="100" workbookViewId="0" topLeftCell="A19">
      <selection activeCell="M12" sqref="M12"/>
    </sheetView>
  </sheetViews>
  <sheetFormatPr defaultColWidth="9.140625" defaultRowHeight="15"/>
  <cols>
    <col min="1" max="1" width="2.140625" style="0" customWidth="1"/>
    <col min="2" max="2" width="9.421875" style="0" bestFit="1" customWidth="1"/>
    <col min="7" max="7" width="8.8515625" style="0" customWidth="1"/>
    <col min="8" max="8" width="13.00390625" style="0" customWidth="1"/>
    <col min="9" max="9" width="14.421875" style="0" customWidth="1"/>
    <col min="10" max="10" width="2.00390625" style="0" customWidth="1"/>
  </cols>
  <sheetData>
    <row r="1" ht="9.75" customHeight="1" thickBot="1"/>
    <row r="2" spans="2:10" ht="34.5" customHeight="1" thickBot="1">
      <c r="B2" s="151" t="s">
        <v>52</v>
      </c>
      <c r="C2" s="152"/>
      <c r="D2" s="152"/>
      <c r="E2" s="152"/>
      <c r="F2" s="152"/>
      <c r="G2" s="152"/>
      <c r="H2" s="152"/>
      <c r="I2" s="153"/>
      <c r="J2" s="13"/>
    </row>
    <row r="3" spans="2:10" ht="18" customHeight="1">
      <c r="B3" s="2"/>
      <c r="C3" s="2"/>
      <c r="D3" s="2"/>
      <c r="E3" s="2"/>
      <c r="F3" s="2"/>
      <c r="G3" s="2"/>
      <c r="H3" s="2"/>
      <c r="I3" s="2"/>
      <c r="J3" s="4"/>
    </row>
    <row r="4" spans="2:10" ht="28.5" customHeight="1">
      <c r="B4" s="154" t="s">
        <v>20</v>
      </c>
      <c r="C4" s="154"/>
      <c r="D4" s="154"/>
      <c r="E4" s="154"/>
      <c r="F4" s="154"/>
      <c r="G4" s="154"/>
      <c r="H4" s="154"/>
      <c r="I4" s="154"/>
      <c r="J4" s="14"/>
    </row>
    <row r="5" spans="2:9" ht="9" customHeight="1">
      <c r="B5" s="2"/>
      <c r="C5" s="2"/>
      <c r="D5" s="2"/>
      <c r="E5" s="2"/>
      <c r="F5" s="2"/>
      <c r="G5" s="2"/>
      <c r="H5" s="2"/>
      <c r="I5" s="2"/>
    </row>
    <row r="6" spans="2:9" ht="19.5" customHeight="1">
      <c r="B6" s="141" t="s">
        <v>21</v>
      </c>
      <c r="C6" s="141"/>
      <c r="D6" s="141"/>
      <c r="E6" s="141"/>
      <c r="F6" s="141"/>
      <c r="G6" s="141"/>
      <c r="H6" s="21">
        <v>0</v>
      </c>
      <c r="I6" s="3"/>
    </row>
    <row r="7" spans="2:9" ht="19.5" customHeight="1">
      <c r="B7" s="141" t="s">
        <v>22</v>
      </c>
      <c r="C7" s="141"/>
      <c r="D7" s="141"/>
      <c r="E7" s="141"/>
      <c r="F7" s="141"/>
      <c r="G7" s="141"/>
      <c r="H7" s="21">
        <v>36794.66</v>
      </c>
      <c r="I7" s="3"/>
    </row>
    <row r="8" spans="2:9" ht="19.5" customHeight="1">
      <c r="B8" s="141" t="s">
        <v>23</v>
      </c>
      <c r="C8" s="141"/>
      <c r="D8" s="141"/>
      <c r="E8" s="141"/>
      <c r="F8" s="141"/>
      <c r="G8" s="141"/>
      <c r="H8" s="21">
        <v>0</v>
      </c>
      <c r="I8" s="3"/>
    </row>
    <row r="9" spans="2:9" ht="19.5" customHeight="1">
      <c r="B9" s="141" t="s">
        <v>58</v>
      </c>
      <c r="C9" s="141"/>
      <c r="D9" s="141"/>
      <c r="E9" s="141"/>
      <c r="F9" s="141"/>
      <c r="G9" s="141"/>
      <c r="H9" s="21">
        <v>0</v>
      </c>
      <c r="I9" s="3"/>
    </row>
    <row r="10" spans="2:9" ht="19.5" customHeight="1">
      <c r="B10" s="141" t="s">
        <v>24</v>
      </c>
      <c r="C10" s="141"/>
      <c r="D10" s="141"/>
      <c r="E10" s="141"/>
      <c r="F10" s="141"/>
      <c r="G10" s="141"/>
      <c r="H10" s="22">
        <f>12846.95+17537.09</f>
        <v>30384.04</v>
      </c>
      <c r="I10" s="17"/>
    </row>
    <row r="11" spans="2:9" ht="19.5" customHeight="1">
      <c r="B11" s="2"/>
      <c r="C11" s="2"/>
      <c r="D11" s="2"/>
      <c r="E11" s="12" t="s">
        <v>25</v>
      </c>
      <c r="F11" s="16"/>
      <c r="G11" s="2"/>
      <c r="H11" s="3"/>
      <c r="I11" s="20">
        <f>H6+H7+H8+H9+H10</f>
        <v>67178.70000000001</v>
      </c>
    </row>
    <row r="12" spans="2:9" ht="19.5" customHeight="1">
      <c r="B12" s="2"/>
      <c r="C12" s="2"/>
      <c r="D12" s="2"/>
      <c r="E12" s="12"/>
      <c r="F12" s="16"/>
      <c r="G12" s="2"/>
      <c r="H12" s="3"/>
      <c r="I12" s="3"/>
    </row>
    <row r="13" spans="2:9" ht="15">
      <c r="B13" s="1"/>
      <c r="C13" s="1"/>
      <c r="D13" s="1"/>
      <c r="E13" s="1"/>
      <c r="F13" s="1"/>
      <c r="G13" s="1"/>
      <c r="H13" s="3"/>
      <c r="I13" s="3"/>
    </row>
    <row r="14" spans="2:9" ht="15">
      <c r="B14" s="7" t="s">
        <v>26</v>
      </c>
      <c r="C14" s="1"/>
      <c r="D14" s="1"/>
      <c r="E14" s="1"/>
      <c r="F14" s="1"/>
      <c r="G14" s="1"/>
      <c r="H14" s="3"/>
      <c r="I14" s="3"/>
    </row>
    <row r="15" spans="2:9" ht="9" customHeight="1">
      <c r="B15" s="7"/>
      <c r="C15" s="1"/>
      <c r="D15" s="1"/>
      <c r="E15" s="1"/>
      <c r="F15" s="1"/>
      <c r="G15" s="1"/>
      <c r="H15" s="3"/>
      <c r="I15" s="3"/>
    </row>
    <row r="16" spans="2:9" ht="19.5" customHeight="1">
      <c r="B16" s="1" t="s">
        <v>27</v>
      </c>
      <c r="C16" s="1"/>
      <c r="D16" s="1"/>
      <c r="E16" s="1"/>
      <c r="F16" s="1"/>
      <c r="G16" s="1"/>
      <c r="H16" s="21">
        <v>8900</v>
      </c>
      <c r="I16" s="3"/>
    </row>
    <row r="17" spans="2:9" ht="19.5" customHeight="1">
      <c r="B17" s="1" t="s">
        <v>28</v>
      </c>
      <c r="C17" s="1"/>
      <c r="D17" s="1"/>
      <c r="E17" s="1"/>
      <c r="F17" s="1"/>
      <c r="G17" s="1"/>
      <c r="H17" s="21">
        <v>0</v>
      </c>
      <c r="I17" s="3"/>
    </row>
    <row r="18" spans="2:9" ht="19.5" customHeight="1">
      <c r="B18" s="1" t="s">
        <v>29</v>
      </c>
      <c r="C18" s="1"/>
      <c r="D18" s="1"/>
      <c r="E18" s="1"/>
      <c r="F18" s="1"/>
      <c r="G18" s="1"/>
      <c r="H18" s="21">
        <v>0</v>
      </c>
      <c r="I18" s="3"/>
    </row>
    <row r="19" spans="2:9" ht="19.5" customHeight="1">
      <c r="B19" s="33" t="s">
        <v>57</v>
      </c>
      <c r="C19" s="1"/>
      <c r="D19" s="1"/>
      <c r="E19" s="1"/>
      <c r="F19" s="1"/>
      <c r="G19" s="1"/>
      <c r="H19" s="21">
        <f>202+424+422+5100+1100+1700+1200</f>
        <v>10148</v>
      </c>
      <c r="I19" s="3"/>
    </row>
    <row r="20" spans="2:9" ht="19.5" customHeight="1">
      <c r="B20" s="1" t="s">
        <v>30</v>
      </c>
      <c r="C20" s="1"/>
      <c r="D20" s="1"/>
      <c r="E20" s="1"/>
      <c r="F20" s="1"/>
      <c r="G20" s="1"/>
      <c r="H20" s="140">
        <v>26195.52</v>
      </c>
      <c r="I20" s="3"/>
    </row>
    <row r="21" spans="2:9" ht="19.5" customHeight="1">
      <c r="B21" s="1" t="s">
        <v>31</v>
      </c>
      <c r="C21" s="1"/>
      <c r="D21" s="1"/>
      <c r="E21" s="1"/>
      <c r="F21" s="1"/>
      <c r="G21" s="1"/>
      <c r="H21" s="140"/>
      <c r="I21" s="3"/>
    </row>
    <row r="22" spans="2:9" ht="19.5" customHeight="1">
      <c r="B22" s="1" t="s">
        <v>32</v>
      </c>
      <c r="C22" s="1"/>
      <c r="D22" s="1"/>
      <c r="E22" s="1"/>
      <c r="F22" s="1"/>
      <c r="G22" s="1"/>
      <c r="H22" s="22">
        <v>0</v>
      </c>
      <c r="I22" s="17"/>
    </row>
    <row r="23" spans="2:9" ht="19.5" customHeight="1">
      <c r="B23" s="1"/>
      <c r="C23" s="1"/>
      <c r="D23" s="1"/>
      <c r="E23" s="15" t="s">
        <v>33</v>
      </c>
      <c r="F23" s="16"/>
      <c r="G23" s="1"/>
      <c r="H23" s="3"/>
      <c r="I23" s="20">
        <f>H16+H17+H18+H19+H20+H21+H22</f>
        <v>45243.520000000004</v>
      </c>
    </row>
    <row r="24" spans="2:9" ht="19.5" customHeight="1">
      <c r="B24" s="1"/>
      <c r="C24" s="1"/>
      <c r="D24" s="1"/>
      <c r="E24" s="15"/>
      <c r="F24" s="16"/>
      <c r="G24" s="1"/>
      <c r="H24" s="3"/>
      <c r="I24" s="3"/>
    </row>
    <row r="25" spans="2:9" ht="15">
      <c r="B25" s="2"/>
      <c r="C25" s="2"/>
      <c r="D25" s="2"/>
      <c r="E25" s="2"/>
      <c r="F25" s="2"/>
      <c r="G25" s="2"/>
      <c r="H25" s="3"/>
      <c r="I25" s="3"/>
    </row>
    <row r="26" spans="2:9" ht="15">
      <c r="B26" s="8" t="s">
        <v>34</v>
      </c>
      <c r="C26" s="2"/>
      <c r="D26" s="2"/>
      <c r="E26" s="2"/>
      <c r="F26" s="2"/>
      <c r="G26" s="2"/>
      <c r="H26" s="3"/>
      <c r="I26" s="3"/>
    </row>
    <row r="27" spans="2:9" ht="9" customHeight="1">
      <c r="B27" s="8"/>
      <c r="C27" s="2"/>
      <c r="D27" s="2"/>
      <c r="E27" s="2"/>
      <c r="F27" s="2"/>
      <c r="G27" s="2"/>
      <c r="H27" s="3"/>
      <c r="I27" s="3"/>
    </row>
    <row r="28" spans="2:9" ht="19.5" customHeight="1">
      <c r="B28" s="2" t="s">
        <v>35</v>
      </c>
      <c r="C28" s="2"/>
      <c r="D28" s="2"/>
      <c r="E28" s="2"/>
      <c r="F28" s="2"/>
      <c r="G28" s="2"/>
      <c r="H28" s="21">
        <v>0</v>
      </c>
      <c r="I28" s="3"/>
    </row>
    <row r="29" spans="2:9" ht="19.5" customHeight="1">
      <c r="B29" s="2"/>
      <c r="C29" s="2"/>
      <c r="D29" s="2"/>
      <c r="E29" s="12" t="s">
        <v>36</v>
      </c>
      <c r="F29" s="2"/>
      <c r="G29" s="2"/>
      <c r="H29" s="3"/>
      <c r="I29" s="20">
        <f>H28</f>
        <v>0</v>
      </c>
    </row>
    <row r="30" spans="2:9" ht="19.5" customHeight="1">
      <c r="B30" s="2"/>
      <c r="C30" s="2"/>
      <c r="D30" s="2"/>
      <c r="E30" s="12"/>
      <c r="F30" s="2"/>
      <c r="G30" s="2"/>
      <c r="H30" s="3"/>
      <c r="I30" s="3"/>
    </row>
    <row r="31" spans="2:9" ht="15">
      <c r="B31" s="2"/>
      <c r="C31" s="2"/>
      <c r="D31" s="2"/>
      <c r="E31" s="2"/>
      <c r="F31" s="2"/>
      <c r="G31" s="2"/>
      <c r="H31" s="2"/>
      <c r="I31" s="2"/>
    </row>
    <row r="32" spans="2:9" ht="27" customHeight="1">
      <c r="B32" s="154" t="s">
        <v>37</v>
      </c>
      <c r="C32" s="154"/>
      <c r="D32" s="154"/>
      <c r="E32" s="154"/>
      <c r="F32" s="154"/>
      <c r="G32" s="154"/>
      <c r="H32" s="154"/>
      <c r="I32" s="154"/>
    </row>
    <row r="33" spans="2:9" ht="9" customHeight="1">
      <c r="B33" s="2"/>
      <c r="C33" s="2"/>
      <c r="D33" s="2"/>
      <c r="E33" s="2"/>
      <c r="F33" s="2"/>
      <c r="G33" s="2"/>
      <c r="H33" s="2"/>
      <c r="I33" s="2"/>
    </row>
    <row r="34" spans="2:9" ht="19.5" customHeight="1">
      <c r="B34" s="2" t="s">
        <v>38</v>
      </c>
      <c r="C34" s="2"/>
      <c r="D34" s="2"/>
      <c r="E34" s="2"/>
      <c r="F34" s="2"/>
      <c r="G34" s="2"/>
      <c r="H34" s="21">
        <f>I11</f>
        <v>67178.70000000001</v>
      </c>
      <c r="I34" s="3"/>
    </row>
    <row r="35" spans="2:9" ht="19.5" customHeight="1">
      <c r="B35" s="2" t="s">
        <v>39</v>
      </c>
      <c r="C35" s="2"/>
      <c r="D35" s="2"/>
      <c r="E35" s="2"/>
      <c r="F35" s="2"/>
      <c r="G35" s="2"/>
      <c r="H35" s="21">
        <f>I23</f>
        <v>45243.520000000004</v>
      </c>
      <c r="I35" s="3"/>
    </row>
    <row r="36" spans="2:9" ht="19.5" customHeight="1">
      <c r="B36" s="2" t="s">
        <v>40</v>
      </c>
      <c r="C36" s="2"/>
      <c r="D36" s="2"/>
      <c r="E36" s="2"/>
      <c r="F36" s="2"/>
      <c r="G36" s="2"/>
      <c r="H36" s="22">
        <f>I29</f>
        <v>0</v>
      </c>
      <c r="I36" s="17"/>
    </row>
    <row r="37" spans="2:9" ht="19.5" customHeight="1">
      <c r="B37" s="12" t="s">
        <v>43</v>
      </c>
      <c r="C37" s="2"/>
      <c r="D37" s="2"/>
      <c r="E37" s="2"/>
      <c r="F37" s="2"/>
      <c r="G37" s="2"/>
      <c r="H37" s="3"/>
      <c r="I37" s="20">
        <f>H34+H35+H36</f>
        <v>112422.22000000002</v>
      </c>
    </row>
    <row r="38" spans="2:9" ht="15">
      <c r="B38" s="2"/>
      <c r="C38" s="2"/>
      <c r="D38" s="2"/>
      <c r="E38" s="2"/>
      <c r="F38" s="2"/>
      <c r="G38" s="2"/>
      <c r="H38" s="2"/>
      <c r="I38" s="2"/>
    </row>
    <row r="39" spans="2:9" ht="15">
      <c r="B39" s="2"/>
      <c r="C39" s="2"/>
      <c r="D39" s="2"/>
      <c r="E39" s="2"/>
      <c r="F39" s="2"/>
      <c r="G39" s="2"/>
      <c r="H39" s="2"/>
      <c r="I39" s="2"/>
    </row>
    <row r="40" spans="2:9" ht="15">
      <c r="B40" s="6" t="s">
        <v>41</v>
      </c>
      <c r="C40" s="2"/>
      <c r="D40" s="2"/>
      <c r="E40" s="2"/>
      <c r="F40" s="2"/>
      <c r="G40" s="2"/>
      <c r="H40" s="2"/>
      <c r="I40" s="2"/>
    </row>
    <row r="41" spans="2:9" ht="9" customHeight="1">
      <c r="B41" s="2"/>
      <c r="C41" s="2"/>
      <c r="D41" s="2"/>
      <c r="E41" s="2"/>
      <c r="F41" s="2"/>
      <c r="G41" s="2"/>
      <c r="H41" s="2"/>
      <c r="I41" s="2"/>
    </row>
    <row r="42" spans="2:9" ht="14.25" customHeight="1">
      <c r="B42" s="127" t="s">
        <v>115</v>
      </c>
      <c r="C42" s="128"/>
      <c r="D42" s="128"/>
      <c r="E42" s="128"/>
      <c r="F42" s="128"/>
      <c r="G42" s="128"/>
      <c r="H42" s="128"/>
      <c r="I42" s="129"/>
    </row>
    <row r="43" spans="2:9" ht="15">
      <c r="B43" s="130"/>
      <c r="C43" s="131"/>
      <c r="D43" s="131"/>
      <c r="E43" s="131"/>
      <c r="F43" s="131"/>
      <c r="G43" s="131"/>
      <c r="H43" s="131"/>
      <c r="I43" s="132"/>
    </row>
    <row r="44" spans="2:9" ht="15">
      <c r="B44" s="133"/>
      <c r="C44" s="134"/>
      <c r="D44" s="134"/>
      <c r="E44" s="134"/>
      <c r="F44" s="134"/>
      <c r="G44" s="134"/>
      <c r="H44" s="134"/>
      <c r="I44" s="135"/>
    </row>
    <row r="46" spans="2:9" ht="28.5" customHeight="1">
      <c r="B46" s="155" t="s">
        <v>42</v>
      </c>
      <c r="C46" s="155"/>
      <c r="D46" s="155"/>
      <c r="E46" s="155"/>
      <c r="F46" s="155"/>
      <c r="G46" s="155"/>
      <c r="H46" s="155"/>
      <c r="I46" s="155"/>
    </row>
    <row r="47" ht="9" customHeight="1"/>
    <row r="48" spans="2:9" ht="18" customHeight="1">
      <c r="B48" s="142" t="s">
        <v>120</v>
      </c>
      <c r="C48" s="143"/>
      <c r="D48" s="143"/>
      <c r="E48" s="143"/>
      <c r="F48" s="143"/>
      <c r="G48" s="143"/>
      <c r="H48" s="143"/>
      <c r="I48" s="144"/>
    </row>
    <row r="49" spans="2:9" ht="15">
      <c r="B49" s="145"/>
      <c r="C49" s="146"/>
      <c r="D49" s="146"/>
      <c r="E49" s="146"/>
      <c r="F49" s="146"/>
      <c r="G49" s="146"/>
      <c r="H49" s="146"/>
      <c r="I49" s="147"/>
    </row>
    <row r="50" spans="2:9" ht="15">
      <c r="B50" s="145"/>
      <c r="C50" s="146"/>
      <c r="D50" s="146"/>
      <c r="E50" s="146"/>
      <c r="F50" s="146"/>
      <c r="G50" s="146"/>
      <c r="H50" s="146"/>
      <c r="I50" s="147"/>
    </row>
    <row r="51" spans="2:9" ht="15">
      <c r="B51" s="145"/>
      <c r="C51" s="146"/>
      <c r="D51" s="146"/>
      <c r="E51" s="146"/>
      <c r="F51" s="146"/>
      <c r="G51" s="146"/>
      <c r="H51" s="146"/>
      <c r="I51" s="147"/>
    </row>
    <row r="52" spans="2:9" ht="15">
      <c r="B52" s="145"/>
      <c r="C52" s="146"/>
      <c r="D52" s="146"/>
      <c r="E52" s="146"/>
      <c r="F52" s="146"/>
      <c r="G52" s="146"/>
      <c r="H52" s="146"/>
      <c r="I52" s="147"/>
    </row>
    <row r="53" spans="2:9" ht="15">
      <c r="B53" s="145"/>
      <c r="C53" s="146"/>
      <c r="D53" s="146"/>
      <c r="E53" s="146"/>
      <c r="F53" s="146"/>
      <c r="G53" s="146"/>
      <c r="H53" s="146"/>
      <c r="I53" s="147"/>
    </row>
    <row r="54" spans="2:9" ht="15">
      <c r="B54" s="145"/>
      <c r="C54" s="146"/>
      <c r="D54" s="146"/>
      <c r="E54" s="146"/>
      <c r="F54" s="146"/>
      <c r="G54" s="146"/>
      <c r="H54" s="146"/>
      <c r="I54" s="147"/>
    </row>
    <row r="55" spans="2:9" ht="15">
      <c r="B55" s="145"/>
      <c r="C55" s="146"/>
      <c r="D55" s="146"/>
      <c r="E55" s="146"/>
      <c r="F55" s="146"/>
      <c r="G55" s="146"/>
      <c r="H55" s="146"/>
      <c r="I55" s="147"/>
    </row>
    <row r="56" spans="2:9" ht="15">
      <c r="B56" s="145"/>
      <c r="C56" s="146"/>
      <c r="D56" s="146"/>
      <c r="E56" s="146"/>
      <c r="F56" s="146"/>
      <c r="G56" s="146"/>
      <c r="H56" s="146"/>
      <c r="I56" s="147"/>
    </row>
    <row r="57" spans="2:9" ht="15">
      <c r="B57" s="145"/>
      <c r="C57" s="146"/>
      <c r="D57" s="146"/>
      <c r="E57" s="146"/>
      <c r="F57" s="146"/>
      <c r="G57" s="146"/>
      <c r="H57" s="146"/>
      <c r="I57" s="147"/>
    </row>
    <row r="58" spans="2:9" ht="15">
      <c r="B58" s="145"/>
      <c r="C58" s="146"/>
      <c r="D58" s="146"/>
      <c r="E58" s="146"/>
      <c r="F58" s="146"/>
      <c r="G58" s="146"/>
      <c r="H58" s="146"/>
      <c r="I58" s="147"/>
    </row>
    <row r="59" spans="2:9" ht="15">
      <c r="B59" s="145"/>
      <c r="C59" s="146"/>
      <c r="D59" s="146"/>
      <c r="E59" s="146"/>
      <c r="F59" s="146"/>
      <c r="G59" s="146"/>
      <c r="H59" s="146"/>
      <c r="I59" s="147"/>
    </row>
    <row r="60" spans="2:9" ht="15">
      <c r="B60" s="145"/>
      <c r="C60" s="146"/>
      <c r="D60" s="146"/>
      <c r="E60" s="146"/>
      <c r="F60" s="146"/>
      <c r="G60" s="146"/>
      <c r="H60" s="146"/>
      <c r="I60" s="147"/>
    </row>
    <row r="61" spans="2:9" ht="146.25" customHeight="1">
      <c r="B61" s="148"/>
      <c r="C61" s="149"/>
      <c r="D61" s="149"/>
      <c r="E61" s="149"/>
      <c r="F61" s="149"/>
      <c r="G61" s="149"/>
      <c r="H61" s="149"/>
      <c r="I61" s="150"/>
    </row>
  </sheetData>
  <sheetProtection/>
  <mergeCells count="12">
    <mergeCell ref="B9:G9"/>
    <mergeCell ref="B42:I44"/>
    <mergeCell ref="H20:H21"/>
    <mergeCell ref="B10:G10"/>
    <mergeCell ref="B48:I61"/>
    <mergeCell ref="B2:I2"/>
    <mergeCell ref="B4:I4"/>
    <mergeCell ref="B32:I32"/>
    <mergeCell ref="B46:I46"/>
    <mergeCell ref="B6:G6"/>
    <mergeCell ref="B7:G7"/>
    <mergeCell ref="B8:G8"/>
  </mergeCells>
  <printOptions/>
  <pageMargins left="0.7086614173228347" right="0.7086614173228347" top="0.7480314960629921" bottom="0.7480314960629921" header="0.31496062992125984" footer="0.31496062992125984"/>
  <pageSetup orientation="portrait" paperSize="9" r:id="rId2"/>
  <headerFooter>
    <oddFooter xml:space="preserve">&amp;C&amp;7   </oddFooter>
  </headerFooter>
  <rowBreaks count="1" manualBreakCount="1">
    <brk id="38" min="1" max="8" man="1"/>
  </rowBreaks>
  <drawing r:id="rId1"/>
</worksheet>
</file>

<file path=xl/worksheets/sheet4.xml><?xml version="1.0" encoding="utf-8"?>
<worksheet xmlns="http://schemas.openxmlformats.org/spreadsheetml/2006/main" xmlns:r="http://schemas.openxmlformats.org/officeDocument/2006/relationships">
  <dimension ref="B2:I29"/>
  <sheetViews>
    <sheetView zoomScaleSheetLayoutView="100" workbookViewId="0" topLeftCell="A1">
      <selection activeCell="K27" sqref="K27"/>
    </sheetView>
  </sheetViews>
  <sheetFormatPr defaultColWidth="9.140625" defaultRowHeight="15"/>
  <cols>
    <col min="1" max="1" width="3.421875" style="0" customWidth="1"/>
    <col min="6" max="6" width="8.421875" style="0" customWidth="1"/>
    <col min="7" max="7" width="4.00390625" style="0" customWidth="1"/>
    <col min="8" max="9" width="14.421875" style="0" customWidth="1"/>
    <col min="10" max="10" width="1.7109375" style="0" customWidth="1"/>
  </cols>
  <sheetData>
    <row r="1" ht="5.25" customHeight="1" thickBot="1"/>
    <row r="2" spans="2:9" ht="45" customHeight="1" thickBot="1">
      <c r="B2" s="156" t="s">
        <v>44</v>
      </c>
      <c r="C2" s="157"/>
      <c r="D2" s="157"/>
      <c r="E2" s="157"/>
      <c r="F2" s="157"/>
      <c r="G2" s="157"/>
      <c r="H2" s="157"/>
      <c r="I2" s="158"/>
    </row>
    <row r="3" spans="2:9" ht="18" customHeight="1">
      <c r="B3" s="2"/>
      <c r="C3" s="2"/>
      <c r="D3" s="2"/>
      <c r="E3" s="2"/>
      <c r="F3" s="2"/>
      <c r="G3" s="2"/>
      <c r="H3" s="2"/>
      <c r="I3" s="2"/>
    </row>
    <row r="4" spans="2:9" ht="15">
      <c r="B4" s="2"/>
      <c r="C4" s="2"/>
      <c r="D4" s="2"/>
      <c r="E4" s="2"/>
      <c r="F4" s="2"/>
      <c r="G4" s="2"/>
      <c r="H4" s="8" t="s">
        <v>59</v>
      </c>
      <c r="I4" s="8" t="s">
        <v>80</v>
      </c>
    </row>
    <row r="5" spans="2:9" ht="15.75" customHeight="1">
      <c r="B5" s="2"/>
      <c r="C5" s="2"/>
      <c r="D5" s="2"/>
      <c r="E5" s="2"/>
      <c r="F5" s="2"/>
      <c r="G5" s="2"/>
      <c r="H5" s="2"/>
      <c r="I5" s="2"/>
    </row>
    <row r="6" spans="2:9" ht="15">
      <c r="B6" s="2"/>
      <c r="C6" s="2"/>
      <c r="D6" s="2"/>
      <c r="E6" s="2"/>
      <c r="F6" s="2"/>
      <c r="G6" s="2"/>
      <c r="H6" s="23"/>
      <c r="I6" s="23"/>
    </row>
    <row r="7" spans="2:9" s="27" customFormat="1" ht="15">
      <c r="B7" s="5" t="s">
        <v>45</v>
      </c>
      <c r="C7" s="5"/>
      <c r="D7" s="5"/>
      <c r="E7" s="5"/>
      <c r="F7" s="5"/>
      <c r="G7" s="5"/>
      <c r="H7" s="31">
        <v>0</v>
      </c>
      <c r="I7" s="31">
        <f>'Mod. 1'!I10</f>
        <v>84897.26</v>
      </c>
    </row>
    <row r="8" spans="2:9" s="27" customFormat="1" ht="26.25" customHeight="1">
      <c r="B8" s="5" t="s">
        <v>82</v>
      </c>
      <c r="C8" s="5"/>
      <c r="D8" s="5"/>
      <c r="E8" s="5"/>
      <c r="F8" s="5"/>
      <c r="G8" s="5"/>
      <c r="H8" s="31">
        <v>0</v>
      </c>
      <c r="I8" s="31">
        <f>'Mod. 1'!I20</f>
        <v>6196</v>
      </c>
    </row>
    <row r="9" spans="2:9" s="27" customFormat="1" ht="26.25" customHeight="1">
      <c r="B9" s="5" t="s">
        <v>84</v>
      </c>
      <c r="C9" s="5"/>
      <c r="D9" s="5"/>
      <c r="E9" s="5"/>
      <c r="F9" s="5"/>
      <c r="G9" s="5"/>
      <c r="H9" s="88">
        <v>0</v>
      </c>
      <c r="I9" s="88">
        <f>'Mod. 1'!I43</f>
        <v>2210.96</v>
      </c>
    </row>
    <row r="10" spans="2:9" s="27" customFormat="1" ht="26.25" customHeight="1">
      <c r="B10" s="5" t="s">
        <v>87</v>
      </c>
      <c r="C10" s="5"/>
      <c r="D10" s="5"/>
      <c r="E10" s="5"/>
      <c r="F10" s="5"/>
      <c r="G10" s="5"/>
      <c r="H10" s="89">
        <v>0</v>
      </c>
      <c r="I10" s="88">
        <f>'Mod. 1'!I44</f>
        <v>0</v>
      </c>
    </row>
    <row r="11" spans="2:9" s="27" customFormat="1" ht="26.25" customHeight="1">
      <c r="B11" s="5"/>
      <c r="C11" s="5"/>
      <c r="D11" s="5"/>
      <c r="E11" s="29" t="s">
        <v>48</v>
      </c>
      <c r="F11" s="5"/>
      <c r="G11" s="5"/>
      <c r="H11" s="30">
        <f>H7+H8-H9+H10</f>
        <v>0</v>
      </c>
      <c r="I11" s="30">
        <f>I7+I8-I9+I10</f>
        <v>88882.29999999999</v>
      </c>
    </row>
    <row r="12" spans="2:9" ht="18" customHeight="1">
      <c r="B12" s="2"/>
      <c r="C12" s="2"/>
      <c r="D12" s="2"/>
      <c r="E12" s="8"/>
      <c r="F12" s="2"/>
      <c r="G12" s="2"/>
      <c r="H12" s="3"/>
      <c r="I12" s="3"/>
    </row>
    <row r="13" spans="2:9" s="27" customFormat="1" ht="26.25" customHeight="1">
      <c r="B13" s="5" t="s">
        <v>46</v>
      </c>
      <c r="C13" s="5"/>
      <c r="D13" s="5"/>
      <c r="E13" s="5"/>
      <c r="F13" s="5"/>
      <c r="G13" s="5"/>
      <c r="H13" s="31">
        <v>0</v>
      </c>
      <c r="I13" s="31">
        <f>'Mod. 1'!I38</f>
        <v>23539.920000000002</v>
      </c>
    </row>
    <row r="14" spans="2:9" s="27" customFormat="1" ht="26.25" customHeight="1">
      <c r="B14" s="5" t="s">
        <v>47</v>
      </c>
      <c r="C14" s="5"/>
      <c r="D14" s="5"/>
      <c r="E14" s="5"/>
      <c r="F14" s="5"/>
      <c r="G14" s="5"/>
      <c r="H14" s="31">
        <v>0</v>
      </c>
      <c r="I14" s="31">
        <f>'Mod. 1'!I39</f>
        <v>0</v>
      </c>
    </row>
    <row r="15" spans="2:9" s="27" customFormat="1" ht="26.25" customHeight="1">
      <c r="B15" s="5"/>
      <c r="C15" s="5"/>
      <c r="D15" s="5"/>
      <c r="E15" s="24" t="s">
        <v>7</v>
      </c>
      <c r="F15" s="5"/>
      <c r="G15" s="5"/>
      <c r="H15" s="25">
        <f>H13+H14</f>
        <v>0</v>
      </c>
      <c r="I15" s="26">
        <f>I13+I14</f>
        <v>23539.920000000002</v>
      </c>
    </row>
    <row r="16" spans="2:9" ht="15" customHeight="1">
      <c r="B16" s="2"/>
      <c r="C16" s="2"/>
      <c r="D16" s="2"/>
      <c r="E16" s="2"/>
      <c r="F16" s="2"/>
      <c r="G16" s="2"/>
      <c r="H16" s="11"/>
      <c r="I16" s="11"/>
    </row>
    <row r="17" spans="2:9" s="27" customFormat="1" ht="26.25" customHeight="1">
      <c r="B17" s="5"/>
      <c r="C17" s="5"/>
      <c r="D17" s="5"/>
      <c r="E17" s="24" t="s">
        <v>83</v>
      </c>
      <c r="F17" s="5"/>
      <c r="G17" s="5"/>
      <c r="H17" s="28">
        <f>H11+H15</f>
        <v>0</v>
      </c>
      <c r="I17" s="28">
        <f>I11+I15</f>
        <v>112422.21999999999</v>
      </c>
    </row>
    <row r="18" spans="2:9" ht="15">
      <c r="B18" s="2"/>
      <c r="C18" s="2"/>
      <c r="D18" s="2"/>
      <c r="E18" s="2"/>
      <c r="F18" s="2"/>
      <c r="G18" s="2"/>
      <c r="H18" s="2"/>
      <c r="I18" s="2"/>
    </row>
    <row r="19" spans="2:9" ht="15">
      <c r="B19" s="2"/>
      <c r="C19" s="2"/>
      <c r="D19" s="2"/>
      <c r="E19" s="2"/>
      <c r="F19" s="2"/>
      <c r="G19" s="2"/>
      <c r="H19" s="2"/>
      <c r="I19" s="2"/>
    </row>
    <row r="20" spans="2:9" ht="15">
      <c r="B20" s="2"/>
      <c r="C20" s="2"/>
      <c r="D20" s="2"/>
      <c r="E20" s="2"/>
      <c r="F20" s="2"/>
      <c r="G20" s="2"/>
      <c r="H20" s="2"/>
      <c r="I20" s="2"/>
    </row>
    <row r="21" spans="2:9" ht="15">
      <c r="B21" s="2"/>
      <c r="C21" s="2"/>
      <c r="D21" s="2"/>
      <c r="E21" s="2"/>
      <c r="F21" s="2"/>
      <c r="G21" s="2"/>
      <c r="H21" s="2"/>
      <c r="I21" s="2"/>
    </row>
    <row r="22" spans="2:9" ht="15">
      <c r="B22" s="2"/>
      <c r="C22" s="2"/>
      <c r="D22" s="2"/>
      <c r="E22" s="2"/>
      <c r="F22" s="2"/>
      <c r="G22" s="2"/>
      <c r="H22" s="2"/>
      <c r="I22" s="2"/>
    </row>
    <row r="23" spans="2:9" ht="15">
      <c r="B23" s="2"/>
      <c r="C23" s="2"/>
      <c r="D23" s="2"/>
      <c r="E23" s="2"/>
      <c r="F23" s="2"/>
      <c r="G23" s="2"/>
      <c r="H23" s="2"/>
      <c r="I23" s="2"/>
    </row>
    <row r="24" spans="2:9" ht="15">
      <c r="B24" s="2"/>
      <c r="C24" s="2"/>
      <c r="D24" s="2"/>
      <c r="E24" s="2"/>
      <c r="F24" s="2"/>
      <c r="G24" s="2"/>
      <c r="H24" s="2"/>
      <c r="I24" s="2"/>
    </row>
    <row r="25" spans="2:9" ht="15">
      <c r="B25" s="2"/>
      <c r="C25" s="2"/>
      <c r="D25" s="2"/>
      <c r="E25" s="2"/>
      <c r="F25" s="2"/>
      <c r="G25" s="2"/>
      <c r="H25" s="2"/>
      <c r="I25" s="2"/>
    </row>
    <row r="26" spans="2:9" ht="15">
      <c r="B26" s="2"/>
      <c r="C26" s="2"/>
      <c r="D26" s="2"/>
      <c r="E26" s="2"/>
      <c r="F26" s="2"/>
      <c r="G26" s="2"/>
      <c r="H26" s="2"/>
      <c r="I26" s="2"/>
    </row>
    <row r="27" spans="2:9" ht="15">
      <c r="B27" s="1"/>
      <c r="C27" s="1"/>
      <c r="D27" s="1"/>
      <c r="E27" s="1"/>
      <c r="F27" s="1"/>
      <c r="G27" s="1"/>
      <c r="H27" s="1"/>
      <c r="I27" s="1"/>
    </row>
    <row r="28" spans="2:9" ht="15">
      <c r="B28" s="1"/>
      <c r="C28" s="1"/>
      <c r="D28" s="1"/>
      <c r="E28" s="1"/>
      <c r="F28" s="1"/>
      <c r="G28" s="1"/>
      <c r="H28" s="1"/>
      <c r="I28" s="1"/>
    </row>
    <row r="29" spans="2:9" ht="15">
      <c r="B29" s="1"/>
      <c r="C29" s="1"/>
      <c r="D29" s="1"/>
      <c r="E29" s="1"/>
      <c r="F29" s="1"/>
      <c r="G29" s="1"/>
      <c r="H29" s="1"/>
      <c r="I29" s="1"/>
    </row>
  </sheetData>
  <sheetProtection/>
  <mergeCells count="1">
    <mergeCell ref="B2:I2"/>
  </mergeCells>
  <printOptions/>
  <pageMargins left="0.7086614173228347" right="0.7086614173228347" top="0.7480314960629921" bottom="0.7480314960629921" header="0.31496062992125984" footer="0.31496062992125984"/>
  <pageSetup orientation="portrait" paperSize="9" r:id="rId1"/>
  <headerFooter>
    <oddFooter xml:space="preserve">&amp;C&amp;7 </oddFooter>
  </headerFooter>
</worksheet>
</file>

<file path=xl/worksheets/sheet5.xml><?xml version="1.0" encoding="utf-8"?>
<worksheet xmlns="http://schemas.openxmlformats.org/spreadsheetml/2006/main" xmlns:r="http://schemas.openxmlformats.org/officeDocument/2006/relationships">
  <dimension ref="B2:K39"/>
  <sheetViews>
    <sheetView zoomScaleSheetLayoutView="100" workbookViewId="0" topLeftCell="A19">
      <selection activeCell="L32" sqref="L32"/>
    </sheetView>
  </sheetViews>
  <sheetFormatPr defaultColWidth="9.140625" defaultRowHeight="15"/>
  <cols>
    <col min="1" max="1" width="2.140625" style="0" customWidth="1"/>
    <col min="6" max="6" width="3.8515625" style="0" customWidth="1"/>
    <col min="7" max="7" width="5.57421875" style="0" customWidth="1"/>
    <col min="8" max="8" width="11.421875" style="0" customWidth="1"/>
    <col min="9" max="9" width="13.28125" style="0" customWidth="1"/>
  </cols>
  <sheetData>
    <row r="1" ht="12" customHeight="1" thickBot="1"/>
    <row r="2" spans="2:9" ht="43.5" customHeight="1" thickBot="1">
      <c r="B2" s="166" t="s">
        <v>50</v>
      </c>
      <c r="C2" s="167"/>
      <c r="D2" s="167"/>
      <c r="E2" s="167"/>
      <c r="F2" s="167"/>
      <c r="G2" s="167"/>
      <c r="H2" s="167"/>
      <c r="I2" s="168"/>
    </row>
    <row r="3" spans="2:9" ht="15">
      <c r="B3" s="1"/>
      <c r="C3" s="1"/>
      <c r="D3" s="1"/>
      <c r="E3" s="1"/>
      <c r="F3" s="1"/>
      <c r="G3" s="1"/>
      <c r="H3" s="1"/>
      <c r="I3" s="1"/>
    </row>
    <row r="4" spans="2:9" ht="44.25" customHeight="1">
      <c r="B4" s="169" t="s">
        <v>49</v>
      </c>
      <c r="C4" s="169"/>
      <c r="D4" s="169"/>
      <c r="E4" s="169"/>
      <c r="F4" s="169"/>
      <c r="G4" s="169"/>
      <c r="H4" s="169"/>
      <c r="I4" s="169"/>
    </row>
    <row r="5" spans="2:9" ht="15">
      <c r="B5" s="172" t="s">
        <v>60</v>
      </c>
      <c r="C5" s="173"/>
      <c r="D5" s="173"/>
      <c r="E5" s="173"/>
      <c r="F5" s="173"/>
      <c r="G5" s="173"/>
      <c r="H5" s="173"/>
      <c r="I5" s="174"/>
    </row>
    <row r="6" spans="2:9" ht="15">
      <c r="B6" s="175"/>
      <c r="C6" s="176"/>
      <c r="D6" s="176"/>
      <c r="E6" s="176"/>
      <c r="F6" s="176"/>
      <c r="G6" s="176"/>
      <c r="H6" s="176"/>
      <c r="I6" s="177"/>
    </row>
    <row r="7" spans="2:9" ht="15">
      <c r="B7" s="175"/>
      <c r="C7" s="176"/>
      <c r="D7" s="176"/>
      <c r="E7" s="176"/>
      <c r="F7" s="176"/>
      <c r="G7" s="176"/>
      <c r="H7" s="176"/>
      <c r="I7" s="177"/>
    </row>
    <row r="8" spans="2:9" ht="15">
      <c r="B8" s="175"/>
      <c r="C8" s="176"/>
      <c r="D8" s="176"/>
      <c r="E8" s="176"/>
      <c r="F8" s="176"/>
      <c r="G8" s="176"/>
      <c r="H8" s="176"/>
      <c r="I8" s="177"/>
    </row>
    <row r="9" spans="2:9" ht="15">
      <c r="B9" s="175"/>
      <c r="C9" s="176"/>
      <c r="D9" s="176"/>
      <c r="E9" s="176"/>
      <c r="F9" s="176"/>
      <c r="G9" s="176"/>
      <c r="H9" s="176"/>
      <c r="I9" s="177"/>
    </row>
    <row r="10" spans="2:9" ht="15">
      <c r="B10" s="175"/>
      <c r="C10" s="176"/>
      <c r="D10" s="176"/>
      <c r="E10" s="176"/>
      <c r="F10" s="176"/>
      <c r="G10" s="176"/>
      <c r="H10" s="176"/>
      <c r="I10" s="177"/>
    </row>
    <row r="11" spans="2:9" ht="15">
      <c r="B11" s="178"/>
      <c r="C11" s="179"/>
      <c r="D11" s="179"/>
      <c r="E11" s="179"/>
      <c r="F11" s="179"/>
      <c r="G11" s="179"/>
      <c r="H11" s="179"/>
      <c r="I11" s="180"/>
    </row>
    <row r="13" spans="2:9" ht="28.5" customHeight="1">
      <c r="B13" s="170" t="s">
        <v>85</v>
      </c>
      <c r="C13" s="170"/>
      <c r="D13" s="170"/>
      <c r="E13" s="170"/>
      <c r="F13" s="170"/>
      <c r="G13" s="170"/>
      <c r="H13" s="170"/>
      <c r="I13" s="170"/>
    </row>
    <row r="14" spans="2:9" s="27" customFormat="1" ht="15">
      <c r="B14" s="95" t="s">
        <v>90</v>
      </c>
      <c r="C14" s="90"/>
      <c r="D14" s="90"/>
      <c r="E14" s="90"/>
      <c r="F14" s="90"/>
      <c r="G14" s="90"/>
      <c r="H14" s="91" t="s">
        <v>91</v>
      </c>
      <c r="I14" s="92" t="s">
        <v>122</v>
      </c>
    </row>
    <row r="15" spans="2:8" s="27" customFormat="1" ht="18" customHeight="1">
      <c r="B15" s="93"/>
      <c r="C15" s="94"/>
      <c r="D15" s="94"/>
      <c r="E15" s="94"/>
      <c r="F15" s="94"/>
      <c r="G15" s="94"/>
      <c r="H15"/>
    </row>
    <row r="16" spans="2:9" s="27" customFormat="1" ht="15">
      <c r="B16" s="159" t="s">
        <v>121</v>
      </c>
      <c r="C16" s="160"/>
      <c r="D16" s="160"/>
      <c r="E16" s="160"/>
      <c r="F16" s="160"/>
      <c r="G16" s="161"/>
      <c r="H16" s="98">
        <v>92547.18000000001</v>
      </c>
      <c r="I16" s="101">
        <v>91093.26</v>
      </c>
    </row>
    <row r="17" spans="2:9" s="27" customFormat="1" ht="15">
      <c r="B17" s="159" t="s">
        <v>92</v>
      </c>
      <c r="C17" s="160"/>
      <c r="D17" s="160"/>
      <c r="E17" s="160"/>
      <c r="F17" s="160"/>
      <c r="G17" s="161"/>
      <c r="H17" s="98">
        <v>-2210.96</v>
      </c>
      <c r="I17" s="99">
        <v>-2210.96</v>
      </c>
    </row>
    <row r="18" spans="2:9" s="27" customFormat="1" ht="15">
      <c r="B18" s="159" t="s">
        <v>93</v>
      </c>
      <c r="C18" s="160"/>
      <c r="D18" s="160"/>
      <c r="E18" s="160"/>
      <c r="F18" s="160"/>
      <c r="G18" s="161"/>
      <c r="H18" s="98">
        <v>-1762.92</v>
      </c>
      <c r="I18" s="101">
        <v>-4030.46</v>
      </c>
    </row>
    <row r="19" spans="2:9" s="27" customFormat="1" ht="15">
      <c r="B19" s="159" t="s">
        <v>94</v>
      </c>
      <c r="C19" s="160"/>
      <c r="D19" s="160"/>
      <c r="E19" s="160"/>
      <c r="F19" s="160"/>
      <c r="G19" s="161"/>
      <c r="H19" s="98">
        <v>42720</v>
      </c>
      <c r="I19" s="101">
        <v>42720</v>
      </c>
    </row>
    <row r="20" spans="2:9" s="27" customFormat="1" ht="15">
      <c r="B20" s="159" t="s">
        <v>95</v>
      </c>
      <c r="C20" s="160"/>
      <c r="D20" s="160"/>
      <c r="E20" s="160"/>
      <c r="F20" s="160"/>
      <c r="G20" s="161"/>
      <c r="H20" s="98">
        <v>7978.75</v>
      </c>
      <c r="I20" s="99">
        <v>7978.75</v>
      </c>
    </row>
    <row r="21" spans="2:9" s="27" customFormat="1" ht="15">
      <c r="B21" s="162" t="s">
        <v>96</v>
      </c>
      <c r="C21" s="163"/>
      <c r="D21" s="163"/>
      <c r="E21" s="163"/>
      <c r="F21" s="163"/>
      <c r="G21" s="164"/>
      <c r="H21" s="98">
        <f>SUM(H16:H20)</f>
        <v>139272.05</v>
      </c>
      <c r="I21" s="99">
        <f>SUM(I16:I20)</f>
        <v>135550.58999999997</v>
      </c>
    </row>
    <row r="22" spans="2:9" s="27" customFormat="1" ht="17.25" customHeight="1" thickBot="1">
      <c r="B22" s="93"/>
      <c r="C22" s="94"/>
      <c r="D22" s="94"/>
      <c r="E22" s="94"/>
      <c r="F22" s="94"/>
      <c r="G22" s="94"/>
      <c r="H22"/>
      <c r="I22" s="103"/>
    </row>
    <row r="23" spans="2:9" s="27" customFormat="1" ht="18" customHeight="1" thickBot="1">
      <c r="B23" s="96" t="s">
        <v>97</v>
      </c>
      <c r="C23" s="97"/>
      <c r="D23" s="97"/>
      <c r="E23" s="97"/>
      <c r="F23" s="97"/>
      <c r="G23" s="97"/>
      <c r="H23" s="97"/>
      <c r="I23" s="100">
        <f>IF(I21&lt;H21,0,H21-I21)</f>
        <v>0</v>
      </c>
    </row>
    <row r="25" spans="2:9" ht="28.5" customHeight="1">
      <c r="B25" s="171" t="s">
        <v>51</v>
      </c>
      <c r="C25" s="171"/>
      <c r="D25" s="171"/>
      <c r="E25" s="171"/>
      <c r="F25" s="171"/>
      <c r="G25" s="171"/>
      <c r="H25" s="171"/>
      <c r="I25" s="171"/>
    </row>
    <row r="26" spans="2:9" ht="13.5" customHeight="1">
      <c r="B26" s="165" t="s">
        <v>114</v>
      </c>
      <c r="C26" s="165"/>
      <c r="D26" s="165"/>
      <c r="E26" s="165"/>
      <c r="F26" s="165"/>
      <c r="G26" s="165"/>
      <c r="H26" s="165"/>
      <c r="I26" s="165"/>
    </row>
    <row r="27" spans="2:9" ht="15.75">
      <c r="B27" s="104" t="s">
        <v>98</v>
      </c>
      <c r="C27" s="105"/>
      <c r="D27" s="105"/>
      <c r="E27" s="105"/>
      <c r="F27" s="105"/>
      <c r="G27" s="106"/>
      <c r="H27" s="107" t="s">
        <v>99</v>
      </c>
      <c r="I27" s="108">
        <v>1807.57</v>
      </c>
    </row>
    <row r="28" spans="2:9" ht="15.75">
      <c r="B28" s="104" t="s">
        <v>98</v>
      </c>
      <c r="C28" s="105"/>
      <c r="D28" s="105"/>
      <c r="E28" s="105"/>
      <c r="F28" s="105"/>
      <c r="G28" s="106"/>
      <c r="H28" s="107" t="s">
        <v>100</v>
      </c>
      <c r="I28" s="108">
        <v>1609.69</v>
      </c>
    </row>
    <row r="29" spans="2:9" ht="15.75">
      <c r="B29" s="104" t="s">
        <v>98</v>
      </c>
      <c r="C29" s="105"/>
      <c r="D29" s="105"/>
      <c r="E29" s="105"/>
      <c r="F29" s="105"/>
      <c r="G29" s="106"/>
      <c r="H29" s="107" t="s">
        <v>101</v>
      </c>
      <c r="I29" s="108">
        <v>969.64</v>
      </c>
    </row>
    <row r="30" spans="2:9" ht="15.75">
      <c r="B30" s="104" t="s">
        <v>98</v>
      </c>
      <c r="C30" s="105"/>
      <c r="D30" s="105"/>
      <c r="E30" s="105"/>
      <c r="F30" s="105"/>
      <c r="G30" s="106"/>
      <c r="H30" s="107" t="s">
        <v>102</v>
      </c>
      <c r="I30" s="108">
        <v>3819.48</v>
      </c>
    </row>
    <row r="31" spans="2:9" ht="15.75">
      <c r="B31" s="104" t="s">
        <v>98</v>
      </c>
      <c r="C31" s="105"/>
      <c r="D31" s="105"/>
      <c r="E31" s="105"/>
      <c r="F31" s="105"/>
      <c r="G31" s="106"/>
      <c r="H31" s="107" t="s">
        <v>103</v>
      </c>
      <c r="I31" s="108">
        <v>1077.46</v>
      </c>
    </row>
    <row r="32" spans="2:9" ht="15.75">
      <c r="B32" s="104" t="s">
        <v>98</v>
      </c>
      <c r="C32" s="105"/>
      <c r="D32" s="105"/>
      <c r="E32" s="105"/>
      <c r="F32" s="105"/>
      <c r="G32" s="106"/>
      <c r="H32" s="107" t="s">
        <v>104</v>
      </c>
      <c r="I32" s="108">
        <v>2569.74</v>
      </c>
    </row>
    <row r="33" spans="2:9" ht="15.75">
      <c r="B33" s="104" t="s">
        <v>98</v>
      </c>
      <c r="C33" s="105"/>
      <c r="D33" s="105"/>
      <c r="E33" s="105"/>
      <c r="F33" s="105"/>
      <c r="G33" s="106"/>
      <c r="H33" s="107" t="s">
        <v>118</v>
      </c>
      <c r="I33" s="108">
        <v>548.77</v>
      </c>
    </row>
    <row r="34" spans="2:9" ht="15.75">
      <c r="B34" s="104" t="s">
        <v>98</v>
      </c>
      <c r="C34" s="105"/>
      <c r="D34" s="105"/>
      <c r="E34" s="105"/>
      <c r="F34" s="105"/>
      <c r="G34" s="106"/>
      <c r="H34" s="107" t="s">
        <v>105</v>
      </c>
      <c r="I34" s="108">
        <v>1283.79</v>
      </c>
    </row>
    <row r="35" spans="2:9" ht="15.75">
      <c r="B35" s="104" t="s">
        <v>106</v>
      </c>
      <c r="C35" s="105"/>
      <c r="D35" s="105"/>
      <c r="E35" s="105"/>
      <c r="F35" s="105"/>
      <c r="G35" s="106"/>
      <c r="H35" s="107" t="s">
        <v>107</v>
      </c>
      <c r="I35" s="108">
        <v>36742.21</v>
      </c>
    </row>
    <row r="36" spans="2:9" ht="15.75">
      <c r="B36" s="104" t="s">
        <v>108</v>
      </c>
      <c r="C36" s="105"/>
      <c r="D36" s="105"/>
      <c r="E36" s="105"/>
      <c r="F36" s="105"/>
      <c r="G36" s="106"/>
      <c r="H36" s="107" t="s">
        <v>107</v>
      </c>
      <c r="I36" s="108">
        <v>38453.95</v>
      </c>
    </row>
    <row r="37" spans="2:9" ht="15.75">
      <c r="B37" s="104" t="s">
        <v>109</v>
      </c>
      <c r="C37" s="105"/>
      <c r="D37" s="105"/>
      <c r="E37" s="105"/>
      <c r="F37" s="105"/>
      <c r="G37" s="106"/>
      <c r="H37" s="107" t="s">
        <v>110</v>
      </c>
      <c r="I37" s="108">
        <v>115.83</v>
      </c>
    </row>
    <row r="38" spans="2:9" ht="15.75">
      <c r="B38" s="104" t="s">
        <v>111</v>
      </c>
      <c r="C38" s="105"/>
      <c r="D38" s="105"/>
      <c r="E38" s="105"/>
      <c r="F38" s="105"/>
      <c r="G38" s="106"/>
      <c r="H38" s="107" t="s">
        <v>112</v>
      </c>
      <c r="I38" s="108">
        <v>5887</v>
      </c>
    </row>
    <row r="39" spans="2:11" ht="15.75">
      <c r="B39" s="109"/>
      <c r="C39" s="110"/>
      <c r="D39" s="110"/>
      <c r="E39" s="110"/>
      <c r="F39" s="110"/>
      <c r="G39" s="110"/>
      <c r="H39" s="111" t="s">
        <v>113</v>
      </c>
      <c r="I39" s="111">
        <f>SUM(I27:I38)</f>
        <v>94885.12999999999</v>
      </c>
      <c r="K39" s="102"/>
    </row>
  </sheetData>
  <sheetProtection/>
  <mergeCells count="12">
    <mergeCell ref="B18:G18"/>
    <mergeCell ref="B19:G19"/>
    <mergeCell ref="B20:G20"/>
    <mergeCell ref="B21:G21"/>
    <mergeCell ref="B26:I26"/>
    <mergeCell ref="B2:I2"/>
    <mergeCell ref="B4:I4"/>
    <mergeCell ref="B13:I13"/>
    <mergeCell ref="B25:I25"/>
    <mergeCell ref="B5:I11"/>
    <mergeCell ref="B16:G16"/>
    <mergeCell ref="B17:G17"/>
  </mergeCells>
  <printOptions/>
  <pageMargins left="0.7086614173228347" right="0.7086614173228347" top="0.7480314960629921" bottom="0.7480314960629921" header="0.31496062992125984" footer="0.31496062992125984"/>
  <pageSetup horizontalDpi="1200" verticalDpi="1200" orientation="landscape" paperSize="9" r:id="rId1"/>
  <headerFooter>
    <oddFooter xml:space="preserve">&amp;C&amp;7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fgamboni</dc:creator>
  <cp:keywords/>
  <dc:description/>
  <cp:lastModifiedBy>Patricia Fenu</cp:lastModifiedBy>
  <cp:lastPrinted>2022-12-06T09:34:04Z</cp:lastPrinted>
  <dcterms:created xsi:type="dcterms:W3CDTF">2012-12-03T08:40:05Z</dcterms:created>
  <dcterms:modified xsi:type="dcterms:W3CDTF">2022-12-06T09:34:16Z</dcterms:modified>
  <cp:category/>
  <cp:version/>
  <cp:contentType/>
  <cp:contentStatus/>
</cp:coreProperties>
</file>